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450" windowWidth="10155" windowHeight="696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1" i="16" l="1"/>
  <c r="H11" i="16"/>
  <c r="H28" i="17"/>
  <c r="J28" i="17"/>
  <c r="D19" i="17" l="1"/>
  <c r="D20" i="17"/>
  <c r="D21" i="17"/>
  <c r="D22" i="17"/>
  <c r="D24" i="17"/>
  <c r="I28" i="17"/>
  <c r="G12" i="17"/>
  <c r="D12" i="17" s="1"/>
  <c r="G13" i="17"/>
  <c r="D13" i="17" s="1"/>
  <c r="G14" i="17"/>
  <c r="G15" i="17"/>
  <c r="D15" i="17" s="1"/>
  <c r="G16" i="17"/>
  <c r="D16" i="17" s="1"/>
  <c r="G17" i="17"/>
  <c r="D17" i="17" s="1"/>
  <c r="G18" i="17"/>
  <c r="G19" i="17"/>
  <c r="G20" i="17"/>
  <c r="G21" i="17"/>
  <c r="G22" i="17"/>
  <c r="G23" i="17"/>
  <c r="D23" i="17" s="1"/>
  <c r="G24" i="17"/>
  <c r="D14" i="17"/>
  <c r="D18" i="17"/>
  <c r="G11" i="17"/>
  <c r="D11" i="17" s="1"/>
  <c r="D28" i="17" l="1"/>
  <c r="G28" i="17"/>
  <c r="E15" i="16"/>
  <c r="E12" i="16"/>
  <c r="E28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<sst xmlns="http://schemas.openxmlformats.org/spreadsheetml/2006/main" count="136" uniqueCount="102">
  <si>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</si>
  <si>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</si>
  <si>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</si>
  <si>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</si>
  <si>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</si>
  <si>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</si>
  <si>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</si>
  <si>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</si>
  <si>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</si>
  <si>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</si>
  <si>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</si>
  <si>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</si>
  <si>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</si>
  <si>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</si>
  <si>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</si>
  <si>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</si>
  <si>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</si>
  <si>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</si>
  <si>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</si>
  <si>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</si>
  <si>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</si>
  <si>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</si>
  <si>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</si>
  <si>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</si>
  <si>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</si>
  <si>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</si>
  <si>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</si>
  <si>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</si>
  <si>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</si>
  <si>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</si>
  <si>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</si>
  <si>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</si>
  <si>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</si>
  <si>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</si>
  <si>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</si>
  <si>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</si>
  <si>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</si>
  <si>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</si>
  <si>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</si>
  <si>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</si>
  <si>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</si>
  <si>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</si>
  <si>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</si>
  <si>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</si>
  <si>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</si>
  <si>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</si>
  <si>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</si>
  <si>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</si>
  <si>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</si>
  <si>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</si>
  <si>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</si>
  <si>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</si>
  <si>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</si>
  <si>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</si>
  <si>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</si>
  <si>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</si>
  <si>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</si>
  <si>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</si>
  <si>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</si>
  <si>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</si>
  <si>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</si>
  <si>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</si>
  <si>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</si>
  <si>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</si>
  <si>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</si>
  <si>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</si>
  <si>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</si>
  <si>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</si>
  <si>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</si>
  <si>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</si>
  <si>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</si>
  <si>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</si>
  <si>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</si>
  <si>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</si>
  <si>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</si>
  <si>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</si>
  <si>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</si>
  <si>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</si>
  <si>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</si>
  <si>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</si>
  <si>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</si>
  <si>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</si>
  <si>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</si>
  <si>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</si>
  <si>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</si>
  <si>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</si>
  <si>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</si>
  <si>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</si>
  <si>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</si>
  <si>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</si>
  <si>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</si>
  <si>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</si>
  <si>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</si>
  <si>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</si>
  <si>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</si>
  <si>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</si>
  <si>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</si>
  <si>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</si>
  <si>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</si>
  <si>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</si>
  <si>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на 01 июня 2018г.</t>
  </si>
  <si>
    <t>на 01 июня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</si>
</sst>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19" workbookViewId="0">
      <selection activeCell="A28" sqref="A28:XFD4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0" t="s">
        <v>42</v>
      </c>
      <c r="R1" s="170"/>
    </row>
    <row r="2" spans="1:18" ht="18.75" x14ac:dyDescent="0.3">
      <c r="A2" s="45"/>
      <c r="B2" s="45"/>
      <c r="C2" s="170" t="s">
        <v>85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46"/>
      <c r="P2" s="46"/>
      <c r="Q2" s="170"/>
      <c r="R2" s="170"/>
    </row>
    <row r="3" spans="1:18" ht="18.75" x14ac:dyDescent="0.3">
      <c r="A3" s="45"/>
      <c r="B3" s="45"/>
      <c r="C3" s="171" t="s">
        <v>83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3" t="s">
        <v>100</v>
      </c>
      <c r="F4" s="173"/>
      <c r="G4" s="173"/>
      <c r="H4" s="173"/>
      <c r="I4" s="173"/>
      <c r="J4" s="44"/>
      <c r="K4" s="46"/>
      <c r="L4" s="44"/>
      <c r="M4" s="44"/>
      <c r="N4" s="46"/>
      <c r="O4" s="46"/>
      <c r="P4" s="172" t="s">
        <v>43</v>
      </c>
      <c r="Q4" s="172"/>
      <c r="R4" s="172"/>
    </row>
    <row r="5" spans="1:18" ht="13.5" thickBot="1" x14ac:dyDescent="0.25">
      <c r="A5" s="174" t="s">
        <v>44</v>
      </c>
      <c r="B5" s="177" t="s">
        <v>45</v>
      </c>
      <c r="C5" s="179" t="s">
        <v>46</v>
      </c>
      <c r="D5" s="181" t="s">
        <v>47</v>
      </c>
      <c r="E5" s="184" t="s">
        <v>48</v>
      </c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5"/>
    </row>
    <row r="6" spans="1:18" x14ac:dyDescent="0.2">
      <c r="A6" s="175"/>
      <c r="B6" s="178"/>
      <c r="C6" s="180"/>
      <c r="D6" s="182"/>
      <c r="E6" s="186" t="s">
        <v>49</v>
      </c>
      <c r="F6" s="189" t="s">
        <v>50</v>
      </c>
      <c r="G6" s="192" t="s">
        <v>51</v>
      </c>
      <c r="H6" s="192"/>
      <c r="I6" s="192"/>
      <c r="J6" s="192"/>
      <c r="K6" s="192"/>
      <c r="L6" s="192"/>
      <c r="M6" s="193" t="s">
        <v>52</v>
      </c>
      <c r="N6" s="194"/>
      <c r="O6" s="194"/>
      <c r="P6" s="194"/>
      <c r="Q6" s="194"/>
      <c r="R6" s="195"/>
    </row>
    <row r="7" spans="1:18" x14ac:dyDescent="0.2">
      <c r="A7" s="175"/>
      <c r="B7" s="178"/>
      <c r="C7" s="180"/>
      <c r="D7" s="182"/>
      <c r="E7" s="187"/>
      <c r="F7" s="190"/>
      <c r="G7" s="196" t="s">
        <v>53</v>
      </c>
      <c r="H7" s="198" t="s">
        <v>54</v>
      </c>
      <c r="I7" s="199"/>
      <c r="J7" s="199"/>
      <c r="K7" s="199"/>
      <c r="L7" s="199"/>
      <c r="M7" s="200" t="s">
        <v>53</v>
      </c>
      <c r="N7" s="198" t="s">
        <v>54</v>
      </c>
      <c r="O7" s="199"/>
      <c r="P7" s="199"/>
      <c r="Q7" s="199"/>
      <c r="R7" s="201"/>
    </row>
    <row r="8" spans="1:18" ht="25.5" customHeight="1" thickBot="1" x14ac:dyDescent="0.25">
      <c r="A8" s="176"/>
      <c r="B8" s="178"/>
      <c r="C8" s="180"/>
      <c r="D8" s="183"/>
      <c r="E8" s="188"/>
      <c r="F8" s="191"/>
      <c r="G8" s="197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f>G11</f>
        <v>9279.0499999999993</v>
      </c>
      <c r="E11" s="77"/>
      <c r="F11" s="76"/>
      <c r="G11" s="77">
        <f>H11+I11+J11+K11+L11</f>
        <v>9279.0499999999993</v>
      </c>
      <c r="H11" s="78"/>
      <c r="I11" s="78">
        <v>9279.0499999999993</v>
      </c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f t="shared" ref="D12:D24" si="0">G12</f>
        <v>33990.71</v>
      </c>
      <c r="E12" s="77"/>
      <c r="F12" s="76"/>
      <c r="G12" s="77">
        <f t="shared" ref="G12:G24" si="1">H12+I12+J12+K12+L12</f>
        <v>33990.71</v>
      </c>
      <c r="H12" s="78"/>
      <c r="I12" s="78">
        <v>33990.71</v>
      </c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f t="shared" si="0"/>
        <v>701522.14</v>
      </c>
      <c r="E13" s="77"/>
      <c r="F13" s="76"/>
      <c r="G13" s="77">
        <f t="shared" si="1"/>
        <v>701522.14</v>
      </c>
      <c r="H13" s="78"/>
      <c r="I13" s="78">
        <v>701522.14</v>
      </c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f t="shared" si="0"/>
        <v>0</v>
      </c>
      <c r="E14" s="77"/>
      <c r="F14" s="76"/>
      <c r="G14" s="77">
        <f t="shared" si="1"/>
        <v>0</v>
      </c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6">
        <f t="shared" si="0"/>
        <v>810362.57</v>
      </c>
      <c r="E15" s="143"/>
      <c r="F15" s="76"/>
      <c r="G15" s="77">
        <f t="shared" si="1"/>
        <v>810362.57</v>
      </c>
      <c r="H15" s="78"/>
      <c r="I15" s="78">
        <v>810362.57</v>
      </c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6">
        <f t="shared" si="0"/>
        <v>758599.10000000009</v>
      </c>
      <c r="E16" s="143"/>
      <c r="F16" s="76"/>
      <c r="G16" s="77">
        <f t="shared" si="1"/>
        <v>758599.10000000009</v>
      </c>
      <c r="H16" s="78"/>
      <c r="I16" s="78">
        <v>408774.14</v>
      </c>
      <c r="J16" s="78">
        <v>349824.96</v>
      </c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6">
        <f t="shared" si="0"/>
        <v>47767.4</v>
      </c>
      <c r="E17" s="143"/>
      <c r="F17" s="76"/>
      <c r="G17" s="77">
        <f t="shared" si="1"/>
        <v>47767.4</v>
      </c>
      <c r="H17" s="78"/>
      <c r="I17" s="78">
        <v>47767.4</v>
      </c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f t="shared" si="0"/>
        <v>282475.28000000003</v>
      </c>
      <c r="E18" s="77"/>
      <c r="F18" s="76"/>
      <c r="G18" s="77">
        <f t="shared" si="1"/>
        <v>282475.28000000003</v>
      </c>
      <c r="H18" s="78">
        <v>2400</v>
      </c>
      <c r="I18" s="78">
        <v>272154.07</v>
      </c>
      <c r="J18" s="78">
        <v>7921.21</v>
      </c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 t="shared" si="0"/>
        <v>0</v>
      </c>
      <c r="E19" s="77"/>
      <c r="F19" s="76"/>
      <c r="G19" s="77">
        <f t="shared" si="1"/>
        <v>0</v>
      </c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f t="shared" si="0"/>
        <v>0</v>
      </c>
      <c r="E20" s="77"/>
      <c r="F20" s="76"/>
      <c r="G20" s="77">
        <f t="shared" si="1"/>
        <v>0</v>
      </c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 t="shared" si="0"/>
        <v>0</v>
      </c>
      <c r="E21" s="77"/>
      <c r="F21" s="76"/>
      <c r="G21" s="77">
        <f t="shared" si="1"/>
        <v>0</v>
      </c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f t="shared" si="0"/>
        <v>0</v>
      </c>
      <c r="E22" s="77"/>
      <c r="F22" s="76"/>
      <c r="G22" s="77">
        <f t="shared" si="1"/>
        <v>0</v>
      </c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f t="shared" si="0"/>
        <v>101200</v>
      </c>
      <c r="E23" s="77"/>
      <c r="F23" s="76"/>
      <c r="G23" s="77">
        <f t="shared" si="1"/>
        <v>101200</v>
      </c>
      <c r="H23" s="78"/>
      <c r="I23" s="78">
        <v>101200</v>
      </c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f t="shared" si="0"/>
        <v>0</v>
      </c>
      <c r="E24" s="77"/>
      <c r="F24" s="76"/>
      <c r="G24" s="77">
        <f t="shared" si="1"/>
        <v>0</v>
      </c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4">
        <v>16</v>
      </c>
      <c r="B25" s="65" t="s">
        <v>59</v>
      </c>
      <c r="C25" s="66" t="s">
        <v>60</v>
      </c>
      <c r="D25" s="155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6">
        <v>17</v>
      </c>
      <c r="B26" s="157" t="s">
        <v>28</v>
      </c>
      <c r="C26" s="160" t="s">
        <v>61</v>
      </c>
      <c r="D26" s="162">
        <v>0</v>
      </c>
      <c r="E26" s="77"/>
      <c r="F26" s="76"/>
      <c r="G26" s="77"/>
      <c r="H26" s="82"/>
      <c r="I26" s="85"/>
      <c r="J26" s="85"/>
      <c r="K26" s="85"/>
      <c r="L26" s="83"/>
      <c r="M26" s="162"/>
      <c r="N26" s="166"/>
      <c r="O26" s="78"/>
      <c r="P26" s="78"/>
      <c r="Q26" s="78"/>
      <c r="R26" s="81"/>
    </row>
    <row r="27" spans="1:18" s="43" customFormat="1" ht="36" customHeight="1" thickBot="1" x14ac:dyDescent="0.25">
      <c r="A27" s="158">
        <v>18</v>
      </c>
      <c r="B27" s="159" t="s">
        <v>96</v>
      </c>
      <c r="C27" s="161" t="s">
        <v>97</v>
      </c>
      <c r="D27" s="163">
        <v>0</v>
      </c>
      <c r="E27" s="146"/>
      <c r="F27" s="145"/>
      <c r="G27" s="146"/>
      <c r="H27" s="78"/>
      <c r="I27" s="147"/>
      <c r="J27" s="148"/>
      <c r="K27" s="148"/>
      <c r="L27" s="79"/>
      <c r="M27" s="163"/>
      <c r="N27" s="167"/>
      <c r="O27" s="149"/>
      <c r="P27" s="149"/>
      <c r="Q27" s="149"/>
      <c r="R27" s="150"/>
    </row>
    <row r="28" spans="1:18" ht="36" customHeight="1" thickBot="1" x14ac:dyDescent="0.25">
      <c r="A28" s="151">
        <v>1000</v>
      </c>
      <c r="B28" s="152" t="s">
        <v>62</v>
      </c>
      <c r="C28" s="153"/>
      <c r="D28" s="86">
        <f>SUM(D10:D27)</f>
        <v>2745196.25</v>
      </c>
      <c r="E28" s="86">
        <f>SUM(E10:E27)</f>
        <v>0</v>
      </c>
      <c r="F28" s="86">
        <v>0</v>
      </c>
      <c r="G28" s="87">
        <f>SUM(G10:G27)</f>
        <v>2745196.25</v>
      </c>
      <c r="H28" s="88">
        <f>SUM(H10:H27)</f>
        <v>2400</v>
      </c>
      <c r="I28" s="88">
        <f>SUM(I10:I27)</f>
        <v>2385050.0799999996</v>
      </c>
      <c r="J28" s="88">
        <f>SUM(J10:J27)</f>
        <v>357746.17000000004</v>
      </c>
      <c r="K28" s="88">
        <v>0</v>
      </c>
      <c r="L28" s="164">
        <v>0</v>
      </c>
      <c r="M28" s="165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203" t="s">
        <v>87</v>
      </c>
      <c r="G31" s="203"/>
      <c r="H31" s="203"/>
    </row>
    <row r="32" spans="1:18" hidden="1" x14ac:dyDescent="0.2">
      <c r="A32" s="116"/>
      <c r="B32" s="116"/>
      <c r="C32" s="202" t="s">
        <v>88</v>
      </c>
      <c r="D32" s="202"/>
      <c r="E32" s="118"/>
      <c r="F32" s="202" t="s">
        <v>89</v>
      </c>
      <c r="G32" s="202"/>
      <c r="H32" s="202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3" t="s">
        <v>98</v>
      </c>
      <c r="G34" s="203"/>
      <c r="H34" s="203"/>
    </row>
    <row r="35" spans="1:16" hidden="1" x14ac:dyDescent="0.2">
      <c r="A35" s="116" t="s">
        <v>90</v>
      </c>
      <c r="B35" s="116"/>
      <c r="C35" s="202" t="s">
        <v>88</v>
      </c>
      <c r="D35" s="202"/>
      <c r="E35" s="118"/>
      <c r="F35" s="202" t="s">
        <v>89</v>
      </c>
      <c r="G35" s="202"/>
      <c r="H35" s="202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202" t="s">
        <v>88</v>
      </c>
      <c r="D39" s="202"/>
      <c r="E39" s="118"/>
      <c r="F39" s="202" t="s">
        <v>89</v>
      </c>
      <c r="G39" s="202"/>
      <c r="H39" s="202"/>
    </row>
    <row r="43" spans="1:16" s="116" customFormat="1" x14ac:dyDescent="0.2">
      <c r="A43" s="127"/>
      <c r="B43" s="125"/>
      <c r="C43" s="125"/>
      <c r="D43" s="125"/>
      <c r="E43" s="125"/>
      <c r="F43" s="125"/>
      <c r="G43" s="169"/>
      <c r="H43" s="169"/>
      <c r="I43" s="169"/>
      <c r="J43" s="125"/>
      <c r="O43" s="135"/>
      <c r="P43" s="135"/>
    </row>
    <row r="44" spans="1:16" s="116" customFormat="1" x14ac:dyDescent="0.2">
      <c r="A44" s="127"/>
      <c r="B44" s="125"/>
      <c r="C44" s="125"/>
      <c r="D44" s="168"/>
      <c r="E44" s="168"/>
      <c r="F44" s="128"/>
      <c r="G44" s="168"/>
      <c r="H44" s="168"/>
      <c r="I44" s="168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69"/>
      <c r="H46" s="169"/>
      <c r="I46" s="169"/>
      <c r="J46" s="125"/>
      <c r="O46" s="135"/>
      <c r="P46" s="135"/>
    </row>
    <row r="47" spans="1:16" s="116" customFormat="1" x14ac:dyDescent="0.2">
      <c r="A47" s="127"/>
      <c r="B47" s="125"/>
      <c r="C47" s="125"/>
      <c r="D47" s="168"/>
      <c r="E47" s="168"/>
      <c r="F47" s="128"/>
      <c r="G47" s="168"/>
      <c r="H47" s="168"/>
      <c r="I47" s="168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68"/>
      <c r="E51" s="168"/>
      <c r="F51" s="128"/>
      <c r="G51" s="168"/>
      <c r="H51" s="168"/>
      <c r="I51" s="168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N16" sqref="N1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70" t="s">
        <v>63</v>
      </c>
      <c r="C2" s="170"/>
      <c r="D2" s="170"/>
      <c r="E2" s="170"/>
      <c r="F2" s="170"/>
      <c r="G2" s="91"/>
    </row>
    <row r="3" spans="1:12" ht="18.75" x14ac:dyDescent="0.3">
      <c r="A3" s="92"/>
      <c r="B3" s="204" t="s">
        <v>95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</row>
    <row r="4" spans="1:12" s="43" customFormat="1" ht="18.75" x14ac:dyDescent="0.3">
      <c r="A4" s="141"/>
      <c r="B4" s="213" t="s">
        <v>94</v>
      </c>
      <c r="C4" s="214"/>
      <c r="D4" s="214"/>
      <c r="E4" s="214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5" t="s">
        <v>100</v>
      </c>
      <c r="C5" s="205"/>
      <c r="D5" s="205"/>
      <c r="E5" s="205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6" t="s">
        <v>44</v>
      </c>
      <c r="B7" s="226" t="s">
        <v>64</v>
      </c>
      <c r="C7" s="226"/>
      <c r="D7" s="226"/>
      <c r="E7" s="209" t="s">
        <v>65</v>
      </c>
      <c r="F7" s="211" t="s">
        <v>66</v>
      </c>
      <c r="G7" s="212"/>
    </row>
    <row r="8" spans="1:12" ht="51" x14ac:dyDescent="0.2">
      <c r="A8" s="217"/>
      <c r="B8" s="227"/>
      <c r="C8" s="227"/>
      <c r="D8" s="227"/>
      <c r="E8" s="210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18">
        <v>2</v>
      </c>
      <c r="C9" s="218"/>
      <c r="D9" s="218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9" t="s">
        <v>75</v>
      </c>
      <c r="C10" s="219"/>
      <c r="D10" s="219"/>
      <c r="E10" s="48">
        <v>0</v>
      </c>
      <c r="F10" s="48">
        <v>27</v>
      </c>
      <c r="G10" s="49"/>
    </row>
    <row r="11" spans="1:12" ht="36.75" customHeight="1" x14ac:dyDescent="0.2">
      <c r="A11" s="100">
        <v>2</v>
      </c>
      <c r="B11" s="220" t="s">
        <v>69</v>
      </c>
      <c r="C11" s="220"/>
      <c r="D11" s="220"/>
      <c r="E11" s="101">
        <v>0</v>
      </c>
      <c r="F11" s="101"/>
      <c r="G11" s="102"/>
    </row>
    <row r="12" spans="1:12" ht="36.75" customHeight="1" x14ac:dyDescent="0.2">
      <c r="A12" s="103">
        <v>3</v>
      </c>
      <c r="B12" s="221" t="s">
        <v>99</v>
      </c>
      <c r="C12" s="221"/>
      <c r="D12" s="221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2" t="s">
        <v>70</v>
      </c>
      <c r="C13" s="222"/>
      <c r="D13" s="222"/>
      <c r="E13" s="105">
        <v>0</v>
      </c>
      <c r="F13" s="105">
        <v>27</v>
      </c>
      <c r="G13" s="106"/>
    </row>
    <row r="14" spans="1:12" ht="36.75" customHeight="1" thickBot="1" x14ac:dyDescent="0.25">
      <c r="A14" s="99">
        <v>5</v>
      </c>
      <c r="B14" s="223" t="s">
        <v>71</v>
      </c>
      <c r="C14" s="224"/>
      <c r="D14" s="225"/>
      <c r="E14" s="107">
        <v>0</v>
      </c>
      <c r="F14" s="48"/>
      <c r="G14" s="49"/>
    </row>
    <row r="15" spans="1:12" ht="36.75" customHeight="1" x14ac:dyDescent="0.2">
      <c r="A15" s="100">
        <v>6</v>
      </c>
      <c r="B15" s="206" t="s">
        <v>72</v>
      </c>
      <c r="C15" s="206"/>
      <c r="D15" s="206"/>
      <c r="E15" s="101">
        <v>0</v>
      </c>
      <c r="F15" s="101"/>
      <c r="G15" s="102"/>
    </row>
    <row r="16" spans="1:12" ht="36.75" customHeight="1" x14ac:dyDescent="0.2">
      <c r="A16" s="103">
        <v>7</v>
      </c>
      <c r="B16" s="207" t="s">
        <v>76</v>
      </c>
      <c r="C16" s="208"/>
      <c r="D16" s="208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5" t="s">
        <v>74</v>
      </c>
      <c r="C17" s="215"/>
      <c r="D17" s="215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203" t="s">
        <v>87</v>
      </c>
      <c r="F20" s="203"/>
      <c r="G20" s="203"/>
      <c r="H20" s="127"/>
    </row>
    <row r="21" spans="1:16" hidden="1" x14ac:dyDescent="0.2">
      <c r="A21" s="116"/>
      <c r="B21" s="116"/>
      <c r="C21" s="120" t="s">
        <v>88</v>
      </c>
      <c r="D21" s="124"/>
      <c r="E21" s="202" t="s">
        <v>89</v>
      </c>
      <c r="F21" s="202"/>
      <c r="G21" s="202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3" t="s">
        <v>98</v>
      </c>
      <c r="F23" s="203"/>
      <c r="G23" s="203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202" t="s">
        <v>89</v>
      </c>
      <c r="F24" s="202"/>
      <c r="G24" s="202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202" t="s">
        <v>89</v>
      </c>
      <c r="F28" s="202"/>
      <c r="G28" s="202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O41" sqref="O4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7" t="s">
        <v>38</v>
      </c>
      <c r="F1" s="257"/>
      <c r="G1" s="257"/>
      <c r="H1" s="257"/>
      <c r="I1" s="257"/>
      <c r="J1" s="257"/>
      <c r="K1" s="257"/>
      <c r="L1" s="257"/>
      <c r="M1" s="257"/>
      <c r="N1" s="257"/>
      <c r="R1" s="246" t="s">
        <v>41</v>
      </c>
      <c r="S1" s="246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8" t="s">
        <v>101</v>
      </c>
      <c r="I3" s="258"/>
      <c r="J3" s="258"/>
      <c r="K3" s="258"/>
      <c r="L3" s="1"/>
      <c r="M3" s="6"/>
      <c r="R3" s="247" t="s">
        <v>40</v>
      </c>
      <c r="S3" s="247"/>
    </row>
    <row r="4" spans="1:20" ht="15" customHeight="1" thickBot="1" x14ac:dyDescent="0.25">
      <c r="A4" s="232" t="s">
        <v>1</v>
      </c>
      <c r="B4" s="235" t="s">
        <v>34</v>
      </c>
      <c r="C4" s="236"/>
      <c r="D4" s="237"/>
      <c r="E4" s="181" t="s">
        <v>0</v>
      </c>
      <c r="F4" s="228" t="s">
        <v>39</v>
      </c>
      <c r="G4" s="229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1"/>
      <c r="T4" s="2"/>
    </row>
    <row r="5" spans="1:20" ht="15" customHeight="1" x14ac:dyDescent="0.2">
      <c r="A5" s="233"/>
      <c r="B5" s="238"/>
      <c r="C5" s="239"/>
      <c r="D5" s="239"/>
      <c r="E5" s="182"/>
      <c r="F5" s="262" t="s">
        <v>31</v>
      </c>
      <c r="G5" s="259" t="s">
        <v>30</v>
      </c>
      <c r="H5" s="248" t="s">
        <v>32</v>
      </c>
      <c r="I5" s="249"/>
      <c r="J5" s="249"/>
      <c r="K5" s="249"/>
      <c r="L5" s="249"/>
      <c r="M5" s="250"/>
      <c r="N5" s="248" t="s">
        <v>33</v>
      </c>
      <c r="O5" s="249"/>
      <c r="P5" s="249"/>
      <c r="Q5" s="249"/>
      <c r="R5" s="249"/>
      <c r="S5" s="250"/>
    </row>
    <row r="6" spans="1:20" ht="27" customHeight="1" x14ac:dyDescent="0.2">
      <c r="A6" s="233"/>
      <c r="B6" s="240"/>
      <c r="C6" s="241"/>
      <c r="D6" s="241"/>
      <c r="E6" s="182"/>
      <c r="F6" s="263"/>
      <c r="G6" s="260"/>
      <c r="H6" s="255" t="s">
        <v>35</v>
      </c>
      <c r="I6" s="251" t="s">
        <v>37</v>
      </c>
      <c r="J6" s="251"/>
      <c r="K6" s="251"/>
      <c r="L6" s="251"/>
      <c r="M6" s="252"/>
      <c r="N6" s="255" t="s">
        <v>35</v>
      </c>
      <c r="O6" s="253" t="s">
        <v>36</v>
      </c>
      <c r="P6" s="253"/>
      <c r="Q6" s="253"/>
      <c r="R6" s="253"/>
      <c r="S6" s="254"/>
    </row>
    <row r="7" spans="1:20" ht="13.5" thickBot="1" x14ac:dyDescent="0.25">
      <c r="A7" s="234"/>
      <c r="B7" s="242"/>
      <c r="C7" s="243"/>
      <c r="D7" s="243"/>
      <c r="E7" s="183"/>
      <c r="F7" s="264"/>
      <c r="G7" s="261"/>
      <c r="H7" s="256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6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H11</f>
        <v>2745196.25</v>
      </c>
      <c r="F11" s="26">
        <v>0</v>
      </c>
      <c r="G11" s="26"/>
      <c r="H11" s="26">
        <f>I11+J11+K11</f>
        <v>2745196.25</v>
      </c>
      <c r="I11" s="27">
        <v>2400</v>
      </c>
      <c r="J11" s="28">
        <v>2385050.08</v>
      </c>
      <c r="K11" s="28">
        <v>357746.17</v>
      </c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0</v>
      </c>
      <c r="F12" s="144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2745196.25</v>
      </c>
      <c r="F16" s="37">
        <f>SUM(F9:F15)</f>
        <v>0</v>
      </c>
      <c r="G16" s="38">
        <f t="shared" ref="G16:S16" si="1">SUM(G9:G15)</f>
        <v>0</v>
      </c>
      <c r="H16" s="37">
        <f t="shared" si="1"/>
        <v>2745196.25</v>
      </c>
      <c r="I16" s="39">
        <f t="shared" si="1"/>
        <v>2400</v>
      </c>
      <c r="J16" s="40">
        <f t="shared" si="1"/>
        <v>2385050.08</v>
      </c>
      <c r="K16" s="40">
        <f t="shared" si="1"/>
        <v>357746.17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69"/>
      <c r="H18" s="169"/>
      <c r="I18" s="169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203" t="s">
        <v>87</v>
      </c>
      <c r="J19" s="203"/>
      <c r="K19" s="203"/>
      <c r="O19" s="135"/>
      <c r="P19" s="135"/>
    </row>
    <row r="20" spans="1:16" s="116" customFormat="1" hidden="1" x14ac:dyDescent="0.2">
      <c r="A20" s="134"/>
      <c r="F20" s="202" t="s">
        <v>88</v>
      </c>
      <c r="G20" s="202"/>
      <c r="H20" s="118"/>
      <c r="I20" s="202" t="s">
        <v>89</v>
      </c>
      <c r="J20" s="202"/>
      <c r="K20" s="202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4"/>
      <c r="C22" s="245"/>
      <c r="F22" s="119"/>
      <c r="G22" s="119"/>
      <c r="H22" s="118"/>
      <c r="I22" s="203" t="s">
        <v>98</v>
      </c>
      <c r="J22" s="203"/>
      <c r="K22" s="203"/>
      <c r="O22" s="135"/>
      <c r="P22" s="135"/>
    </row>
    <row r="23" spans="1:16" s="116" customFormat="1" hidden="1" x14ac:dyDescent="0.2">
      <c r="A23" s="136"/>
      <c r="D23" s="116" t="s">
        <v>90</v>
      </c>
      <c r="F23" s="202" t="s">
        <v>88</v>
      </c>
      <c r="G23" s="202"/>
      <c r="H23" s="118"/>
      <c r="I23" s="202" t="s">
        <v>89</v>
      </c>
      <c r="J23" s="202"/>
      <c r="K23" s="202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202" t="s">
        <v>88</v>
      </c>
      <c r="G27" s="202"/>
      <c r="H27" s="118"/>
      <c r="I27" s="202" t="s">
        <v>89</v>
      </c>
      <c r="J27" s="202"/>
      <c r="K27" s="202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68"/>
      <c r="G30" s="168"/>
      <c r="H30" s="130"/>
      <c r="I30" s="168"/>
      <c r="J30" s="168"/>
      <c r="K30" s="168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sharepoint/v3/fields"/>
    <ds:schemaRef ds:uri="f07adec3-9edc-4ba9-a947-c557adee0635"/>
    <ds:schemaRef ds:uri="http://purl.org/dc/elements/1.1/"/>
    <ds:schemaRef ds:uri="aafbb199-1328-4a0f-94a7-ff9dcc491817"/>
    <ds:schemaRef ds:uri="e0e05f54-cbf1-4c6c-9b4a-ded4f332edc5"/>
    <ds:schemaRef ds:uri="http://purl.org/dc/dcmitype/"/>
    <ds:schemaRef ds:uri="http://schemas.microsoft.com/sharepoint/v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2018-06-20T05:20:52Z</cp:lastPrinted>
  <dcterms:created xsi:type="dcterms:W3CDTF">2009-06-24T11:15:33Z</dcterms:created>
  <dcterms:modified xsi:type="dcterms:W3CDTF">2018-06-20T05:20:55Z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