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1840" windowHeight="946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S99" i="1"/>
  <c r="T99"/>
  <c r="S100"/>
  <c r="T100"/>
  <c r="T39"/>
  <c r="S39"/>
  <c r="N39"/>
  <c r="M39"/>
  <c r="H39"/>
  <c r="G39"/>
  <c r="AB39"/>
  <c r="AA39"/>
  <c r="Z39"/>
  <c r="Y39"/>
  <c r="X39"/>
  <c r="W39"/>
  <c r="V39"/>
  <c r="U39"/>
  <c r="R39"/>
  <c r="Q39"/>
  <c r="P39"/>
  <c r="O39"/>
  <c r="L39"/>
  <c r="K39"/>
  <c r="J39"/>
  <c r="I39"/>
  <c r="F39"/>
  <c r="E39"/>
  <c r="D39"/>
  <c r="C39"/>
  <c r="AB101"/>
  <c r="AA101"/>
  <c r="Z101"/>
  <c r="Y101"/>
  <c r="X101"/>
  <c r="W101"/>
  <c r="V101"/>
  <c r="U101"/>
  <c r="R101"/>
  <c r="Q101"/>
  <c r="P101"/>
  <c r="T101"/>
  <c r="O101"/>
  <c r="L101"/>
  <c r="K101"/>
  <c r="J101"/>
  <c r="N101"/>
  <c r="I101"/>
  <c r="M101"/>
  <c r="F101"/>
  <c r="E101"/>
  <c r="D101"/>
  <c r="H101"/>
  <c r="C101"/>
  <c r="G101"/>
  <c r="T103"/>
  <c r="S103"/>
  <c r="AB96"/>
  <c r="AA96"/>
  <c r="Z96"/>
  <c r="Y96"/>
  <c r="X96"/>
  <c r="W96"/>
  <c r="V96"/>
  <c r="U96"/>
  <c r="R96"/>
  <c r="Q96"/>
  <c r="P96"/>
  <c r="O96"/>
  <c r="L96"/>
  <c r="K96"/>
  <c r="J96"/>
  <c r="N96"/>
  <c r="I96"/>
  <c r="M96"/>
  <c r="F96"/>
  <c r="E96"/>
  <c r="D96"/>
  <c r="H96"/>
  <c r="C96"/>
  <c r="G96"/>
  <c r="T97"/>
  <c r="S97"/>
  <c r="T98"/>
  <c r="S98"/>
  <c r="T91"/>
  <c r="S91"/>
  <c r="T87"/>
  <c r="S87"/>
  <c r="AB82"/>
  <c r="AA82"/>
  <c r="Z82"/>
  <c r="Y82"/>
  <c r="X82"/>
  <c r="W82"/>
  <c r="V82"/>
  <c r="U82"/>
  <c r="R82"/>
  <c r="Q82"/>
  <c r="P82"/>
  <c r="T82"/>
  <c r="O82"/>
  <c r="S82"/>
  <c r="L82"/>
  <c r="K82"/>
  <c r="J82"/>
  <c r="N82"/>
  <c r="I82"/>
  <c r="M82"/>
  <c r="F82"/>
  <c r="E82"/>
  <c r="D82"/>
  <c r="H82"/>
  <c r="C82"/>
  <c r="G82"/>
  <c r="S84"/>
  <c r="T84"/>
  <c r="S85"/>
  <c r="T85"/>
  <c r="S86"/>
  <c r="T86"/>
  <c r="S88"/>
  <c r="T88"/>
  <c r="S89"/>
  <c r="T89"/>
  <c r="S90"/>
  <c r="T90"/>
  <c r="T83"/>
  <c r="S83"/>
  <c r="N86"/>
  <c r="H86"/>
  <c r="T61"/>
  <c r="S61"/>
  <c r="N61"/>
  <c r="M61"/>
  <c r="H61"/>
  <c r="G61"/>
  <c r="S54"/>
  <c r="T54"/>
  <c r="M54"/>
  <c r="N54"/>
  <c r="G54"/>
  <c r="H54"/>
  <c r="S53"/>
  <c r="T53"/>
  <c r="M53"/>
  <c r="N53"/>
  <c r="G53"/>
  <c r="H53"/>
  <c r="S52"/>
  <c r="T52"/>
  <c r="M52"/>
  <c r="N52"/>
  <c r="G52"/>
  <c r="H52"/>
  <c r="S51"/>
  <c r="T51"/>
  <c r="M51"/>
  <c r="N51"/>
  <c r="G51"/>
  <c r="H51"/>
  <c r="S50"/>
  <c r="T50"/>
  <c r="M50"/>
  <c r="N50"/>
  <c r="G50"/>
  <c r="H50"/>
  <c r="S45"/>
  <c r="T45"/>
  <c r="S46"/>
  <c r="T46"/>
  <c r="S47"/>
  <c r="T47"/>
  <c r="S48"/>
  <c r="T48"/>
  <c r="S49"/>
  <c r="T49"/>
  <c r="M45"/>
  <c r="N45"/>
  <c r="M46"/>
  <c r="N46"/>
  <c r="M47"/>
  <c r="N47"/>
  <c r="M48"/>
  <c r="N48"/>
  <c r="M49"/>
  <c r="N49"/>
  <c r="G47"/>
  <c r="H47"/>
  <c r="G48"/>
  <c r="H48"/>
  <c r="G49"/>
  <c r="H49"/>
  <c r="G45"/>
  <c r="H45"/>
  <c r="G46"/>
  <c r="H46"/>
  <c r="AB43"/>
  <c r="AA43"/>
  <c r="Z43"/>
  <c r="Y43"/>
  <c r="X43"/>
  <c r="W43"/>
  <c r="V43"/>
  <c r="U43"/>
  <c r="R43"/>
  <c r="Q43"/>
  <c r="S43"/>
  <c r="P43"/>
  <c r="O43"/>
  <c r="L43"/>
  <c r="K43"/>
  <c r="J43"/>
  <c r="I43"/>
  <c r="F43"/>
  <c r="E43"/>
  <c r="G43"/>
  <c r="D43"/>
  <c r="C43"/>
  <c r="S44"/>
  <c r="T44"/>
  <c r="M44"/>
  <c r="N44"/>
  <c r="G44"/>
  <c r="H44"/>
  <c r="S42"/>
  <c r="T42"/>
  <c r="M42"/>
  <c r="N42"/>
  <c r="G42"/>
  <c r="H42"/>
  <c r="T41"/>
  <c r="S41"/>
  <c r="M41"/>
  <c r="N41"/>
  <c r="H41"/>
  <c r="G41"/>
  <c r="S65"/>
  <c r="T65"/>
  <c r="T66"/>
  <c r="S66"/>
  <c r="N66"/>
  <c r="M66"/>
  <c r="H66"/>
  <c r="G66"/>
  <c r="S68"/>
  <c r="M68"/>
  <c r="G68"/>
  <c r="T16"/>
  <c r="G28"/>
  <c r="H28"/>
  <c r="G37"/>
  <c r="S28"/>
  <c r="T28"/>
  <c r="S37"/>
  <c r="T20"/>
  <c r="S20"/>
  <c r="N28"/>
  <c r="M28"/>
  <c r="M37"/>
  <c r="N20"/>
  <c r="M20"/>
  <c r="T12"/>
  <c r="T13"/>
  <c r="T14"/>
  <c r="T15"/>
  <c r="T17"/>
  <c r="T11"/>
  <c r="N12"/>
  <c r="N13"/>
  <c r="N14"/>
  <c r="N11"/>
  <c r="N17"/>
  <c r="N15"/>
  <c r="H17"/>
  <c r="H15"/>
  <c r="H14"/>
  <c r="H13"/>
  <c r="H12"/>
  <c r="H11"/>
  <c r="H20"/>
  <c r="G20"/>
  <c r="S17"/>
  <c r="M17"/>
  <c r="G17"/>
  <c r="S15"/>
  <c r="M15"/>
  <c r="G15"/>
  <c r="S13"/>
  <c r="M13"/>
  <c r="G13"/>
  <c r="S14"/>
  <c r="M14"/>
  <c r="G14"/>
  <c r="S12"/>
  <c r="M12"/>
  <c r="G12"/>
  <c r="S11"/>
  <c r="M11"/>
  <c r="G11"/>
  <c r="T43"/>
  <c r="N43"/>
  <c r="M43"/>
  <c r="H43"/>
  <c r="S101"/>
  <c r="T96"/>
  <c r="S96"/>
</calcChain>
</file>

<file path=xl/sharedStrings.xml><?xml version="1.0" encoding="utf-8"?>
<sst xmlns="http://schemas.openxmlformats.org/spreadsheetml/2006/main" count="271" uniqueCount="172">
  <si>
    <t>факт</t>
  </si>
  <si>
    <t>потребность</t>
  </si>
  <si>
    <t>отклонение</t>
  </si>
  <si>
    <t>тыс.руб.</t>
  </si>
  <si>
    <t>натуральные показатели</t>
  </si>
  <si>
    <t>оценка</t>
  </si>
  <si>
    <t>прогноз</t>
  </si>
  <si>
    <t>Услуги</t>
  </si>
  <si>
    <t>Наименование муниципальной услуги (работы)</t>
  </si>
  <si>
    <t>Государственные услуги, оказываемые муниципальными учреждениями в рамках переданных государственных полномочий</t>
  </si>
  <si>
    <t>№ п/п</t>
  </si>
  <si>
    <t>1.1.</t>
  </si>
  <si>
    <t>Социальное обслуживание в отделениях социального обслуживания на дому граждан пожилого возраста и инвалидов</t>
  </si>
  <si>
    <t>1.2.</t>
  </si>
  <si>
    <t>Социальное обслуживание в отделениях специализированного социально-медицинского обслуживания на дому граждан пожилого возраста и инвалидов</t>
  </si>
  <si>
    <t>1.3.</t>
  </si>
  <si>
    <t>Социальное обслуживание в отделениях дневного пребывания граждан пожилого возраста и инвалидов</t>
  </si>
  <si>
    <t>1.4.</t>
  </si>
  <si>
    <t>Социальное обслуживание в отделениях временного проживания граждан пожилого возраста и инвалидов</t>
  </si>
  <si>
    <t>1.5.</t>
  </si>
  <si>
    <t>Социальное обслуживание в отделениях социальной помощи семье и детям</t>
  </si>
  <si>
    <t>1.6.</t>
  </si>
  <si>
    <t>Социальное обслуживание в социально-реабилитационных отделениях без организации проживания граждан пожилого возраста и инвалидов</t>
  </si>
  <si>
    <t>1.7.</t>
  </si>
  <si>
    <t>Социальное обслуживание в социально-реабилитационных отделениях с организацией проживания граждан пожилого возраста и инвалидов</t>
  </si>
  <si>
    <t>Муниципальные услуги, оказываемые муниципальными учреждениями в рамках полномочий Гаврилов-Ямского муниципального района</t>
  </si>
  <si>
    <t>Образование</t>
  </si>
  <si>
    <t>1.</t>
  </si>
  <si>
    <t>Реализация основных общеобразовательных программ дошкольного образования</t>
  </si>
  <si>
    <t>2.</t>
  </si>
  <si>
    <t>Реализация основных общеобразовательных программ начального общего, основного общего, среднего (полного) общего образования</t>
  </si>
  <si>
    <t>3.</t>
  </si>
  <si>
    <t>4. Реализация дополнительных образовательных программ</t>
  </si>
  <si>
    <t>4.1.</t>
  </si>
  <si>
    <t>Реализация дополнительных программ физкультурно-спортивной направленности</t>
  </si>
  <si>
    <t>4.2.</t>
  </si>
  <si>
    <t>Реализация дополнительных программ художественно-эстетической направленности</t>
  </si>
  <si>
    <t>4.3.</t>
  </si>
  <si>
    <t>Реализация дополнительных образовательных программ технической направленности</t>
  </si>
  <si>
    <t>4.4.</t>
  </si>
  <si>
    <t>Реализация дополнительных образовательных программ спортивно-технической направленности</t>
  </si>
  <si>
    <t>4.5.</t>
  </si>
  <si>
    <t>Реализация дополнительных образовательных программ туристко-краеведческой направленности</t>
  </si>
  <si>
    <t>4.6.</t>
  </si>
  <si>
    <t>Реализация дополнительных образовательных программ эколого-биологической направленности</t>
  </si>
  <si>
    <t>4.7.</t>
  </si>
  <si>
    <t>Реализация дополнительных образовательных программ культурологической направленности</t>
  </si>
  <si>
    <t>4.8.</t>
  </si>
  <si>
    <t>натуральные показатели (%)</t>
  </si>
  <si>
    <t>Реализация дополнительных образовательных программ  социально-педагогической направленности</t>
  </si>
  <si>
    <t>4.9.</t>
  </si>
  <si>
    <t>Реализация дополнительных образовательных программ военно-патриотической направленности</t>
  </si>
  <si>
    <t>4.10.</t>
  </si>
  <si>
    <t>Реализация дополнительных образовательных программ естественнонаучной направленности</t>
  </si>
  <si>
    <t>4.11.</t>
  </si>
  <si>
    <t>Содержание и воспитание в учреждениях для детей - сирот и детей, оставшихся без попечения родителей</t>
  </si>
  <si>
    <t>Молодёжная политика</t>
  </si>
  <si>
    <t>Содействие профессиональному сомоопределению и трудовой занятости молодёжи</t>
  </si>
  <si>
    <t>Оказание социально-психологической помощи молодёжи, молодым семьям, опекунам (попечителям) несовершеннолетних лиц</t>
  </si>
  <si>
    <t>Внесение записей о деятельности волонтёра, в личную книжку, предоставление информации о направлениях добровольческой (волонтёрской) деятельности</t>
  </si>
  <si>
    <t>Культура</t>
  </si>
  <si>
    <t>Показ спектаклей, концертов и концертных программ, кинопрограмм и иных зрелищных программ</t>
  </si>
  <si>
    <t>Библиотечное, библиографическое и информационное обслуживание пользователей библиотеки</t>
  </si>
  <si>
    <t>Прочие</t>
  </si>
  <si>
    <t>Организационно-методическое и информационное сопровождение деятельности муниципальных учреждений</t>
  </si>
  <si>
    <t>Работы</t>
  </si>
  <si>
    <t>1. Социальная защита</t>
  </si>
  <si>
    <t>Организация и предоставление питания гражданам, находящимся в трудной жизненной ситуации, на базе "Социальных столовых"</t>
  </si>
  <si>
    <t>Срочное социальное обслуживание в рамках службы "Социальное такси"</t>
  </si>
  <si>
    <t>Оценка потребности в предоставлении муниципальных услуг (выполнении работ) на 2013 год и плановый период 2014-2015 годы</t>
  </si>
  <si>
    <t>Срочное социальное обслуживание в рамках службы "Социальная мобильная служба"</t>
  </si>
  <si>
    <t>Срочное социальное обслуживание в рамках службы "Социальный пункт проката средств реабилитации"</t>
  </si>
  <si>
    <t>Срочное социальное обслуживание в рамках службы "Консультирование, в том числе в рамках Единого социального телефона"</t>
  </si>
  <si>
    <t>2. Образование</t>
  </si>
  <si>
    <t>2.1.</t>
  </si>
  <si>
    <t>3. Молодёжная политика</t>
  </si>
  <si>
    <t>3.1.</t>
  </si>
  <si>
    <t>Профилактика социальных дезадапций в молодёжной среде</t>
  </si>
  <si>
    <t>4. Культура</t>
  </si>
  <si>
    <t>Создание спектаклей, концертов, концертных программ, кинопрограмм и иных зрелищных программ</t>
  </si>
  <si>
    <t>Сохранение нематериального культурного наследия Ярославской области и традиционной народной культуры</t>
  </si>
  <si>
    <t>Формирование и учёт фондов библиотеки</t>
  </si>
  <si>
    <t>Обеспечение физического сохранения и безопасности фонда библиотеки</t>
  </si>
  <si>
    <t>Формирование и учёт музейного фонда</t>
  </si>
  <si>
    <t>Хранение, изучение и обеспечение сохранности музейных предметов</t>
  </si>
  <si>
    <t>Публикация музейных предметов, музейных коллекций</t>
  </si>
  <si>
    <t>Средства массовой информации</t>
  </si>
  <si>
    <t>Организация и проведение общественно значимых мероприятий в установленной сфере деятельности</t>
  </si>
  <si>
    <t>Оказание методической и консультационной помощи работникам в установленной сфере деятельности</t>
  </si>
  <si>
    <t>в том числе в натуральных показателях (город/село)</t>
  </si>
  <si>
    <t>в группах разновозрастных</t>
  </si>
  <si>
    <t>дети с ограниченными возможностями здоровья</t>
  </si>
  <si>
    <t>дети-инвалиды</t>
  </si>
  <si>
    <t>центр развития ребёнка</t>
  </si>
  <si>
    <t>разновозрастные группы 24 час. пребывания</t>
  </si>
  <si>
    <t>кратковременного пребывания</t>
  </si>
  <si>
    <t>824/184</t>
  </si>
  <si>
    <t>820/184</t>
  </si>
  <si>
    <t>821/185</t>
  </si>
  <si>
    <t>823/185</t>
  </si>
  <si>
    <t>0/183</t>
  </si>
  <si>
    <t>0/172</t>
  </si>
  <si>
    <t>0/177</t>
  </si>
  <si>
    <t>0/173</t>
  </si>
  <si>
    <t>32/0</t>
  </si>
  <si>
    <t>28/0</t>
  </si>
  <si>
    <t>6/1</t>
  </si>
  <si>
    <t>10/1</t>
  </si>
  <si>
    <t>10/0</t>
  </si>
  <si>
    <t>245/0</t>
  </si>
  <si>
    <t>0</t>
  </si>
  <si>
    <t>0/15</t>
  </si>
  <si>
    <t>5/0</t>
  </si>
  <si>
    <t>1446/524</t>
  </si>
  <si>
    <t>1497/524</t>
  </si>
  <si>
    <t>1584/516</t>
  </si>
  <si>
    <t>1623/528</t>
  </si>
  <si>
    <t>139/40</t>
  </si>
  <si>
    <t>158/41</t>
  </si>
  <si>
    <t>154/38</t>
  </si>
  <si>
    <t>профильное обучение 10-11 кл</t>
  </si>
  <si>
    <t>82/9</t>
  </si>
  <si>
    <t>109/10</t>
  </si>
  <si>
    <t>115/11</t>
  </si>
  <si>
    <t>вечерняя  общеобразовательная школа 1-9 кл.</t>
  </si>
  <si>
    <t>12/0</t>
  </si>
  <si>
    <t>22/0</t>
  </si>
  <si>
    <t>вечерняя общеобразовательная школа 10-11 кл</t>
  </si>
  <si>
    <t>24/0</t>
  </si>
  <si>
    <t>23/0</t>
  </si>
  <si>
    <t>индивидуальное обучение на дому</t>
  </si>
  <si>
    <t>7/0</t>
  </si>
  <si>
    <t>малокомплектная школа</t>
  </si>
  <si>
    <t>0/212</t>
  </si>
  <si>
    <t>0/205</t>
  </si>
  <si>
    <t>0/208</t>
  </si>
  <si>
    <t>Реализация специальных (коррекционных) и основных общеобразовательных программ начального общего, основного общего, среднего (полного) общего образования в специальных  (коррекционных) образовательных учреждениях (классов) 1-7 вида, в том числе в натуральных показателях  (город/село)</t>
  </si>
  <si>
    <t>166/74</t>
  </si>
  <si>
    <t>159/81</t>
  </si>
  <si>
    <t>150/71</t>
  </si>
  <si>
    <t xml:space="preserve">в том числе в натуральных показателях </t>
  </si>
  <si>
    <t>Муниципальное образовательное бюджетное учреждение дополнительного образования детей Гаврилов-Ямская детско-юношеская спортивная школа</t>
  </si>
  <si>
    <t>Муниципальное образовательное бюджетное учреждение дополнительного образования детей Дворец детского творчества</t>
  </si>
  <si>
    <t>Муниципальное бюджетное образовательное учреждение дополнительного образования детей Детская школа искусств</t>
  </si>
  <si>
    <t>в том числе в натуральных показателях</t>
  </si>
  <si>
    <t>дети 3-6 лет</t>
  </si>
  <si>
    <t>дети 7-11 лет</t>
  </si>
  <si>
    <t>дети 12-18 лет</t>
  </si>
  <si>
    <t>Организация отдыха детей в каникулярное время на базе образовательных учреждений, в том числе в натуральных показателях (город/село)</t>
  </si>
  <si>
    <t>1039/414</t>
  </si>
  <si>
    <t>2.2.</t>
  </si>
  <si>
    <t>в том числе</t>
  </si>
  <si>
    <t>в сфере образования</t>
  </si>
  <si>
    <t>Освещение деятельности органов местного самоуправления, распространение иной официальной и социально значимой информации в электронных средствах массовой информации (количество телепередач)</t>
  </si>
  <si>
    <t>Информирование и обеспечение доступа населения о деятельности и решениях органов местного самоуправления, распространение иной официальной и социально-значимой информации (количество полос)</t>
  </si>
  <si>
    <t>МБОУ ДОД ДШИ</t>
  </si>
  <si>
    <t>МБУ ЦНТ</t>
  </si>
  <si>
    <t>МБУК "Гаврилов-Ямская МЦРБ"</t>
  </si>
  <si>
    <t xml:space="preserve">МУ МЦ </t>
  </si>
  <si>
    <t>2.3.</t>
  </si>
  <si>
    <t>МУ МЦ</t>
  </si>
  <si>
    <t>2.4.</t>
  </si>
  <si>
    <t>5.</t>
  </si>
  <si>
    <t>Оказание психолого-педагогической и медико-социальной помощи детям</t>
  </si>
  <si>
    <t>дневная общеобразовательная школа 1-9 кл</t>
  </si>
  <si>
    <t>дневная общеобразовательная школа 10-11 кл</t>
  </si>
  <si>
    <t>1104/401</t>
  </si>
  <si>
    <t>100/100</t>
  </si>
  <si>
    <t>986/402</t>
  </si>
  <si>
    <t>969/401</t>
  </si>
  <si>
    <t>Библиографическая обработка документов и организация каталогов</t>
  </si>
  <si>
    <t xml:space="preserve">Подготовка, тиражирование  и размещение в сети Интернет информационных, аналитических, методических и иных материалов </t>
  </si>
</sst>
</file>

<file path=xl/styles.xml><?xml version="1.0" encoding="utf-8"?>
<styleSheet xmlns="http://schemas.openxmlformats.org/spreadsheetml/2006/main">
  <numFmts count="1">
    <numFmt numFmtId="166" formatCode="0.0"/>
  </numFmts>
  <fonts count="7">
    <font>
      <sz val="11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</font>
    <font>
      <sz val="14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distributed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distributed" wrapText="1"/>
    </xf>
    <xf numFmtId="166" fontId="2" fillId="2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vertical="distributed" wrapText="1"/>
    </xf>
    <xf numFmtId="0" fontId="2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1" fontId="2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30"/>
  <sheetViews>
    <sheetView tabSelected="1" zoomScale="45" zoomScaleNormal="45" workbookViewId="0">
      <pane xSplit="2" ySplit="7" topLeftCell="C8" activePane="bottomRight" state="frozen"/>
      <selection pane="topRight" activeCell="B1" sqref="B1"/>
      <selection pane="bottomLeft" activeCell="A8" sqref="A8"/>
      <selection pane="bottomRight" activeCell="R116" sqref="R116"/>
    </sheetView>
  </sheetViews>
  <sheetFormatPr defaultRowHeight="15"/>
  <cols>
    <col min="1" max="1" width="9.28515625" customWidth="1"/>
    <col min="2" max="2" width="33.28515625" customWidth="1"/>
    <col min="3" max="3" width="12.7109375" customWidth="1"/>
    <col min="4" max="4" width="16" customWidth="1"/>
    <col min="5" max="5" width="12" customWidth="1"/>
    <col min="6" max="6" width="19" customWidth="1"/>
    <col min="7" max="7" width="13.7109375" customWidth="1"/>
    <col min="8" max="8" width="20" customWidth="1"/>
    <col min="9" max="9" width="15.5703125" customWidth="1"/>
    <col min="10" max="10" width="17.140625" customWidth="1"/>
    <col min="11" max="11" width="12.7109375" customWidth="1"/>
    <col min="12" max="12" width="16.85546875" customWidth="1"/>
    <col min="13" max="13" width="12.7109375" customWidth="1"/>
    <col min="14" max="14" width="16.85546875" customWidth="1"/>
    <col min="15" max="15" width="12.7109375" customWidth="1"/>
    <col min="16" max="16" width="17.140625" customWidth="1"/>
    <col min="17" max="17" width="12" customWidth="1"/>
    <col min="18" max="18" width="18.7109375" customWidth="1"/>
    <col min="19" max="19" width="14.42578125" customWidth="1"/>
    <col min="20" max="20" width="20.85546875" customWidth="1"/>
    <col min="21" max="21" width="13.5703125" customWidth="1"/>
    <col min="22" max="22" width="17.7109375" customWidth="1"/>
    <col min="23" max="23" width="13.85546875" customWidth="1"/>
    <col min="24" max="24" width="17.5703125" customWidth="1"/>
    <col min="25" max="25" width="14" customWidth="1"/>
    <col min="26" max="26" width="17" customWidth="1"/>
    <col min="27" max="27" width="13.42578125" customWidth="1"/>
    <col min="28" max="28" width="18.85546875" customWidth="1"/>
  </cols>
  <sheetData>
    <row r="1" spans="1:28" ht="21">
      <c r="A1" s="44" t="s">
        <v>69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</row>
    <row r="3" spans="1:28" ht="18.75">
      <c r="A3" s="35" t="s">
        <v>10</v>
      </c>
      <c r="B3" s="35" t="s">
        <v>8</v>
      </c>
      <c r="C3" s="31">
        <v>2009</v>
      </c>
      <c r="D3" s="31"/>
      <c r="E3" s="31"/>
      <c r="F3" s="31"/>
      <c r="G3" s="31"/>
      <c r="H3" s="31"/>
      <c r="I3" s="31">
        <v>2010</v>
      </c>
      <c r="J3" s="31"/>
      <c r="K3" s="31"/>
      <c r="L3" s="31"/>
      <c r="M3" s="31"/>
      <c r="N3" s="31"/>
      <c r="O3" s="31">
        <v>2011</v>
      </c>
      <c r="P3" s="31"/>
      <c r="Q3" s="31"/>
      <c r="R3" s="31"/>
      <c r="S3" s="31"/>
      <c r="T3" s="31"/>
      <c r="U3" s="31">
        <v>2012</v>
      </c>
      <c r="V3" s="31"/>
      <c r="W3" s="31">
        <v>2013</v>
      </c>
      <c r="X3" s="31"/>
      <c r="Y3" s="31">
        <v>2014</v>
      </c>
      <c r="Z3" s="31"/>
      <c r="AA3" s="31">
        <v>2015</v>
      </c>
      <c r="AB3" s="31"/>
    </row>
    <row r="4" spans="1:28" ht="18.75">
      <c r="A4" s="36"/>
      <c r="B4" s="36"/>
      <c r="C4" s="31" t="s">
        <v>0</v>
      </c>
      <c r="D4" s="31"/>
      <c r="E4" s="31" t="s">
        <v>1</v>
      </c>
      <c r="F4" s="31"/>
      <c r="G4" s="31" t="s">
        <v>2</v>
      </c>
      <c r="H4" s="31"/>
      <c r="I4" s="31" t="s">
        <v>0</v>
      </c>
      <c r="J4" s="31"/>
      <c r="K4" s="31" t="s">
        <v>1</v>
      </c>
      <c r="L4" s="31"/>
      <c r="M4" s="31" t="s">
        <v>2</v>
      </c>
      <c r="N4" s="31"/>
      <c r="O4" s="31" t="s">
        <v>0</v>
      </c>
      <c r="P4" s="31"/>
      <c r="Q4" s="31" t="s">
        <v>1</v>
      </c>
      <c r="R4" s="31"/>
      <c r="S4" s="31" t="s">
        <v>2</v>
      </c>
      <c r="T4" s="31"/>
      <c r="U4" s="31" t="s">
        <v>5</v>
      </c>
      <c r="V4" s="31"/>
      <c r="W4" s="31" t="s">
        <v>6</v>
      </c>
      <c r="X4" s="31"/>
      <c r="Y4" s="31" t="s">
        <v>6</v>
      </c>
      <c r="Z4" s="31"/>
      <c r="AA4" s="31" t="s">
        <v>6</v>
      </c>
      <c r="AB4" s="31"/>
    </row>
    <row r="5" spans="1:28" ht="14.45" customHeight="1">
      <c r="A5" s="36"/>
      <c r="B5" s="36"/>
      <c r="C5" s="32" t="s">
        <v>3</v>
      </c>
      <c r="D5" s="35" t="s">
        <v>4</v>
      </c>
      <c r="E5" s="32" t="s">
        <v>3</v>
      </c>
      <c r="F5" s="35" t="s">
        <v>4</v>
      </c>
      <c r="G5" s="32" t="s">
        <v>3</v>
      </c>
      <c r="H5" s="35" t="s">
        <v>48</v>
      </c>
      <c r="I5" s="32" t="s">
        <v>3</v>
      </c>
      <c r="J5" s="35" t="s">
        <v>4</v>
      </c>
      <c r="K5" s="32" t="s">
        <v>3</v>
      </c>
      <c r="L5" s="35" t="s">
        <v>4</v>
      </c>
      <c r="M5" s="32" t="s">
        <v>3</v>
      </c>
      <c r="N5" s="35" t="s">
        <v>48</v>
      </c>
      <c r="O5" s="32" t="s">
        <v>3</v>
      </c>
      <c r="P5" s="35" t="s">
        <v>4</v>
      </c>
      <c r="Q5" s="32" t="s">
        <v>3</v>
      </c>
      <c r="R5" s="35" t="s">
        <v>4</v>
      </c>
      <c r="S5" s="32" t="s">
        <v>3</v>
      </c>
      <c r="T5" s="35" t="s">
        <v>48</v>
      </c>
      <c r="U5" s="32" t="s">
        <v>3</v>
      </c>
      <c r="V5" s="35" t="s">
        <v>4</v>
      </c>
      <c r="W5" s="32" t="s">
        <v>3</v>
      </c>
      <c r="X5" s="35" t="s">
        <v>4</v>
      </c>
      <c r="Y5" s="32" t="s">
        <v>3</v>
      </c>
      <c r="Z5" s="35" t="s">
        <v>4</v>
      </c>
      <c r="AA5" s="32" t="s">
        <v>3</v>
      </c>
      <c r="AB5" s="35" t="s">
        <v>4</v>
      </c>
    </row>
    <row r="6" spans="1:28">
      <c r="A6" s="36"/>
      <c r="B6" s="36"/>
      <c r="C6" s="33"/>
      <c r="D6" s="36"/>
      <c r="E6" s="33"/>
      <c r="F6" s="36"/>
      <c r="G6" s="33"/>
      <c r="H6" s="36"/>
      <c r="I6" s="33"/>
      <c r="J6" s="36"/>
      <c r="K6" s="33"/>
      <c r="L6" s="36"/>
      <c r="M6" s="33"/>
      <c r="N6" s="36"/>
      <c r="O6" s="33"/>
      <c r="P6" s="36"/>
      <c r="Q6" s="33"/>
      <c r="R6" s="36"/>
      <c r="S6" s="33"/>
      <c r="T6" s="36"/>
      <c r="U6" s="33"/>
      <c r="V6" s="36"/>
      <c r="W6" s="33"/>
      <c r="X6" s="36"/>
      <c r="Y6" s="33"/>
      <c r="Z6" s="36"/>
      <c r="AA6" s="33"/>
      <c r="AB6" s="36"/>
    </row>
    <row r="7" spans="1:28" ht="28.15" customHeight="1">
      <c r="A7" s="37"/>
      <c r="B7" s="37"/>
      <c r="C7" s="34"/>
      <c r="D7" s="37"/>
      <c r="E7" s="34"/>
      <c r="F7" s="37"/>
      <c r="G7" s="34"/>
      <c r="H7" s="37"/>
      <c r="I7" s="34"/>
      <c r="J7" s="37"/>
      <c r="K7" s="34"/>
      <c r="L7" s="37"/>
      <c r="M7" s="34"/>
      <c r="N7" s="37"/>
      <c r="O7" s="34"/>
      <c r="P7" s="37"/>
      <c r="Q7" s="34"/>
      <c r="R7" s="37"/>
      <c r="S7" s="34"/>
      <c r="T7" s="37"/>
      <c r="U7" s="34"/>
      <c r="V7" s="37"/>
      <c r="W7" s="34"/>
      <c r="X7" s="37"/>
      <c r="Y7" s="34"/>
      <c r="Z7" s="37"/>
      <c r="AA7" s="34"/>
      <c r="AB7" s="37"/>
    </row>
    <row r="8" spans="1:28" ht="18.75">
      <c r="A8" s="2"/>
      <c r="B8" s="3"/>
      <c r="C8" s="4"/>
      <c r="D8" s="5"/>
      <c r="E8" s="4"/>
      <c r="F8" s="5"/>
      <c r="G8" s="4"/>
      <c r="H8" s="5"/>
      <c r="I8" s="4"/>
      <c r="J8" s="5"/>
      <c r="K8" s="4"/>
      <c r="L8" s="5"/>
      <c r="M8" s="4"/>
      <c r="N8" s="6" t="s">
        <v>7</v>
      </c>
      <c r="O8" s="4"/>
      <c r="P8" s="5"/>
      <c r="Q8" s="4"/>
      <c r="R8" s="5"/>
      <c r="S8" s="4"/>
      <c r="T8" s="5"/>
      <c r="U8" s="4"/>
      <c r="V8" s="5"/>
      <c r="W8" s="4"/>
      <c r="X8" s="5"/>
      <c r="Y8" s="4"/>
      <c r="Z8" s="5"/>
      <c r="AA8" s="4"/>
      <c r="AB8" s="7"/>
    </row>
    <row r="9" spans="1:28" ht="18.75">
      <c r="A9" s="38" t="s">
        <v>9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40"/>
    </row>
    <row r="10" spans="1:28" ht="18.75">
      <c r="A10" s="38" t="s">
        <v>66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40"/>
    </row>
    <row r="11" spans="1:28" ht="102" customHeight="1">
      <c r="A11" s="8" t="s">
        <v>11</v>
      </c>
      <c r="B11" s="9" t="s">
        <v>12</v>
      </c>
      <c r="C11" s="8">
        <v>9917</v>
      </c>
      <c r="D11" s="8">
        <v>507</v>
      </c>
      <c r="E11" s="8">
        <v>9917</v>
      </c>
      <c r="F11" s="8">
        <v>507</v>
      </c>
      <c r="G11" s="8">
        <f t="shared" ref="G11:G17" si="0">C11-E11</f>
        <v>0</v>
      </c>
      <c r="H11" s="8">
        <f t="shared" ref="H11:H17" si="1">D11/F11*100</f>
        <v>100</v>
      </c>
      <c r="I11" s="8">
        <v>9475</v>
      </c>
      <c r="J11" s="8">
        <v>519</v>
      </c>
      <c r="K11" s="8">
        <v>9475</v>
      </c>
      <c r="L11" s="8">
        <v>519</v>
      </c>
      <c r="M11" s="8">
        <f t="shared" ref="M11:M17" si="2">I11-K11</f>
        <v>0</v>
      </c>
      <c r="N11" s="8">
        <f t="shared" ref="N11:N17" si="3">J11/L11*100</f>
        <v>100</v>
      </c>
      <c r="O11" s="8">
        <v>10596</v>
      </c>
      <c r="P11" s="8">
        <v>520</v>
      </c>
      <c r="Q11" s="8">
        <v>10596</v>
      </c>
      <c r="R11" s="8">
        <v>520</v>
      </c>
      <c r="S11" s="8">
        <f t="shared" ref="S11:S17" si="4">O11-Q11</f>
        <v>0</v>
      </c>
      <c r="T11" s="8">
        <f>P11/R11*100</f>
        <v>100</v>
      </c>
      <c r="U11" s="8">
        <v>12160</v>
      </c>
      <c r="V11" s="8">
        <v>520</v>
      </c>
      <c r="W11" s="8">
        <v>13376</v>
      </c>
      <c r="X11" s="8">
        <v>520</v>
      </c>
      <c r="Y11" s="8">
        <v>14714</v>
      </c>
      <c r="Z11" s="8">
        <v>520</v>
      </c>
      <c r="AA11" s="8">
        <v>16185</v>
      </c>
      <c r="AB11" s="8">
        <v>520</v>
      </c>
    </row>
    <row r="12" spans="1:28" ht="171" customHeight="1">
      <c r="A12" s="8" t="s">
        <v>13</v>
      </c>
      <c r="B12" s="9" t="s">
        <v>14</v>
      </c>
      <c r="C12" s="8">
        <v>1734</v>
      </c>
      <c r="D12" s="8">
        <v>51</v>
      </c>
      <c r="E12" s="8">
        <v>1734</v>
      </c>
      <c r="F12" s="8">
        <v>51</v>
      </c>
      <c r="G12" s="8">
        <f t="shared" si="0"/>
        <v>0</v>
      </c>
      <c r="H12" s="8">
        <f t="shared" si="1"/>
        <v>100</v>
      </c>
      <c r="I12" s="8">
        <v>1889</v>
      </c>
      <c r="J12" s="8">
        <v>59</v>
      </c>
      <c r="K12" s="8">
        <v>1889</v>
      </c>
      <c r="L12" s="8">
        <v>59</v>
      </c>
      <c r="M12" s="8">
        <f t="shared" si="2"/>
        <v>0</v>
      </c>
      <c r="N12" s="8">
        <f t="shared" si="3"/>
        <v>100</v>
      </c>
      <c r="O12" s="8">
        <v>2086</v>
      </c>
      <c r="P12" s="8">
        <v>60</v>
      </c>
      <c r="Q12" s="8">
        <v>2086</v>
      </c>
      <c r="R12" s="8">
        <v>60</v>
      </c>
      <c r="S12" s="8">
        <f t="shared" si="4"/>
        <v>0</v>
      </c>
      <c r="T12" s="8">
        <f t="shared" ref="T12:T17" si="5">P12/R12*100</f>
        <v>100</v>
      </c>
      <c r="U12" s="8">
        <v>2212</v>
      </c>
      <c r="V12" s="8">
        <v>60</v>
      </c>
      <c r="W12" s="8">
        <v>2433</v>
      </c>
      <c r="X12" s="8">
        <v>60</v>
      </c>
      <c r="Y12" s="8">
        <v>2677</v>
      </c>
      <c r="Z12" s="8">
        <v>60</v>
      </c>
      <c r="AA12" s="8">
        <v>2944</v>
      </c>
      <c r="AB12" s="8">
        <v>60</v>
      </c>
    </row>
    <row r="13" spans="1:28" ht="127.9" customHeight="1">
      <c r="A13" s="8" t="s">
        <v>15</v>
      </c>
      <c r="B13" s="9" t="s">
        <v>16</v>
      </c>
      <c r="C13" s="8">
        <v>1690</v>
      </c>
      <c r="D13" s="8">
        <v>850</v>
      </c>
      <c r="E13" s="8">
        <v>1690</v>
      </c>
      <c r="F13" s="8">
        <v>850</v>
      </c>
      <c r="G13" s="8">
        <f t="shared" si="0"/>
        <v>0</v>
      </c>
      <c r="H13" s="8">
        <f t="shared" si="1"/>
        <v>100</v>
      </c>
      <c r="I13" s="8">
        <v>1718</v>
      </c>
      <c r="J13" s="8">
        <v>850</v>
      </c>
      <c r="K13" s="8">
        <v>1718</v>
      </c>
      <c r="L13" s="8">
        <v>850</v>
      </c>
      <c r="M13" s="8">
        <f t="shared" si="2"/>
        <v>0</v>
      </c>
      <c r="N13" s="8">
        <f t="shared" si="3"/>
        <v>100</v>
      </c>
      <c r="O13" s="8">
        <v>1725</v>
      </c>
      <c r="P13" s="8">
        <v>850</v>
      </c>
      <c r="Q13" s="8">
        <v>1725</v>
      </c>
      <c r="R13" s="8">
        <v>850</v>
      </c>
      <c r="S13" s="8">
        <f t="shared" si="4"/>
        <v>0</v>
      </c>
      <c r="T13" s="8">
        <f t="shared" si="5"/>
        <v>100</v>
      </c>
      <c r="U13" s="8">
        <v>1739</v>
      </c>
      <c r="V13" s="8">
        <v>850</v>
      </c>
      <c r="W13" s="8">
        <v>1913</v>
      </c>
      <c r="X13" s="8">
        <v>850</v>
      </c>
      <c r="Y13" s="8">
        <v>2014</v>
      </c>
      <c r="Z13" s="8">
        <v>850</v>
      </c>
      <c r="AA13" s="8">
        <v>2315</v>
      </c>
      <c r="AB13" s="8">
        <v>850</v>
      </c>
    </row>
    <row r="14" spans="1:28" ht="124.9" customHeight="1">
      <c r="A14" s="8" t="s">
        <v>17</v>
      </c>
      <c r="B14" s="9" t="s">
        <v>18</v>
      </c>
      <c r="C14" s="8">
        <v>2382</v>
      </c>
      <c r="D14" s="8">
        <v>34</v>
      </c>
      <c r="E14" s="8">
        <v>2382</v>
      </c>
      <c r="F14" s="8">
        <v>34</v>
      </c>
      <c r="G14" s="8">
        <f t="shared" si="0"/>
        <v>0</v>
      </c>
      <c r="H14" s="8">
        <f t="shared" si="1"/>
        <v>100</v>
      </c>
      <c r="I14" s="8">
        <v>2438</v>
      </c>
      <c r="J14" s="8">
        <v>34</v>
      </c>
      <c r="K14" s="8">
        <v>2438</v>
      </c>
      <c r="L14" s="8">
        <v>34</v>
      </c>
      <c r="M14" s="8">
        <f t="shared" si="2"/>
        <v>0</v>
      </c>
      <c r="N14" s="8">
        <f t="shared" si="3"/>
        <v>100</v>
      </c>
      <c r="O14" s="8">
        <v>2649</v>
      </c>
      <c r="P14" s="8">
        <v>34</v>
      </c>
      <c r="Q14" s="8">
        <v>2649</v>
      </c>
      <c r="R14" s="8">
        <v>34</v>
      </c>
      <c r="S14" s="8">
        <f t="shared" si="4"/>
        <v>0</v>
      </c>
      <c r="T14" s="8">
        <f t="shared" si="5"/>
        <v>100</v>
      </c>
      <c r="U14" s="8">
        <v>2761</v>
      </c>
      <c r="V14" s="8">
        <v>34</v>
      </c>
      <c r="W14" s="8">
        <v>3037</v>
      </c>
      <c r="X14" s="8">
        <v>34</v>
      </c>
      <c r="Y14" s="8">
        <v>3341</v>
      </c>
      <c r="Z14" s="8">
        <v>34</v>
      </c>
      <c r="AA14" s="8">
        <v>3675</v>
      </c>
      <c r="AB14" s="8">
        <v>34</v>
      </c>
    </row>
    <row r="15" spans="1:28" ht="94.15" customHeight="1">
      <c r="A15" s="8" t="s">
        <v>19</v>
      </c>
      <c r="B15" s="9" t="s">
        <v>20</v>
      </c>
      <c r="C15" s="8">
        <v>551</v>
      </c>
      <c r="D15" s="8">
        <v>900</v>
      </c>
      <c r="E15" s="8">
        <v>551</v>
      </c>
      <c r="F15" s="8">
        <v>900</v>
      </c>
      <c r="G15" s="8">
        <f t="shared" si="0"/>
        <v>0</v>
      </c>
      <c r="H15" s="8">
        <f t="shared" si="1"/>
        <v>100</v>
      </c>
      <c r="I15" s="8">
        <v>566</v>
      </c>
      <c r="J15" s="8">
        <v>900</v>
      </c>
      <c r="K15" s="8">
        <v>566</v>
      </c>
      <c r="L15" s="8">
        <v>900</v>
      </c>
      <c r="M15" s="8">
        <f t="shared" si="2"/>
        <v>0</v>
      </c>
      <c r="N15" s="8">
        <f t="shared" si="3"/>
        <v>100</v>
      </c>
      <c r="O15" s="8">
        <v>585</v>
      </c>
      <c r="P15" s="8">
        <v>900</v>
      </c>
      <c r="Q15" s="8">
        <v>585</v>
      </c>
      <c r="R15" s="8">
        <v>900</v>
      </c>
      <c r="S15" s="8">
        <f t="shared" si="4"/>
        <v>0</v>
      </c>
      <c r="T15" s="8">
        <f t="shared" si="5"/>
        <v>100</v>
      </c>
      <c r="U15" s="8">
        <v>608</v>
      </c>
      <c r="V15" s="8">
        <v>900</v>
      </c>
      <c r="W15" s="8">
        <v>669</v>
      </c>
      <c r="X15" s="8">
        <v>900</v>
      </c>
      <c r="Y15" s="8">
        <v>735</v>
      </c>
      <c r="Z15" s="8">
        <v>900</v>
      </c>
      <c r="AA15" s="8">
        <v>809</v>
      </c>
      <c r="AB15" s="8">
        <v>900</v>
      </c>
    </row>
    <row r="16" spans="1:28" ht="135.6" customHeight="1">
      <c r="A16" s="8" t="s">
        <v>21</v>
      </c>
      <c r="B16" s="9" t="s">
        <v>22</v>
      </c>
      <c r="C16" s="8"/>
      <c r="D16" s="8"/>
      <c r="E16" s="8"/>
      <c r="F16" s="8"/>
      <c r="G16" s="8"/>
      <c r="H16" s="8"/>
      <c r="I16" s="2"/>
      <c r="J16" s="2"/>
      <c r="K16" s="8"/>
      <c r="L16" s="8"/>
      <c r="M16" s="8"/>
      <c r="N16" s="8"/>
      <c r="O16" s="8"/>
      <c r="P16" s="8">
        <v>950</v>
      </c>
      <c r="Q16" s="8"/>
      <c r="R16" s="8">
        <v>950</v>
      </c>
      <c r="S16" s="8"/>
      <c r="T16" s="8">
        <f t="shared" si="5"/>
        <v>100</v>
      </c>
      <c r="U16" s="8"/>
      <c r="V16" s="8">
        <v>950</v>
      </c>
      <c r="W16" s="8"/>
      <c r="X16" s="8">
        <v>950</v>
      </c>
      <c r="Y16" s="8"/>
      <c r="Z16" s="8">
        <v>950</v>
      </c>
      <c r="AA16" s="8"/>
      <c r="AB16" s="8">
        <v>950</v>
      </c>
    </row>
    <row r="17" spans="1:28" ht="180.6" customHeight="1">
      <c r="A17" s="8" t="s">
        <v>23</v>
      </c>
      <c r="B17" s="9" t="s">
        <v>24</v>
      </c>
      <c r="C17" s="8">
        <v>3874</v>
      </c>
      <c r="D17" s="8">
        <v>950</v>
      </c>
      <c r="E17" s="8">
        <v>3874</v>
      </c>
      <c r="F17" s="8">
        <v>950</v>
      </c>
      <c r="G17" s="8">
        <f t="shared" si="0"/>
        <v>0</v>
      </c>
      <c r="H17" s="8">
        <f t="shared" si="1"/>
        <v>100</v>
      </c>
      <c r="I17" s="8">
        <v>3988</v>
      </c>
      <c r="J17" s="8">
        <v>950</v>
      </c>
      <c r="K17" s="8">
        <v>3988</v>
      </c>
      <c r="L17" s="8">
        <v>950</v>
      </c>
      <c r="M17" s="8">
        <f t="shared" si="2"/>
        <v>0</v>
      </c>
      <c r="N17" s="8">
        <f t="shared" si="3"/>
        <v>100</v>
      </c>
      <c r="O17" s="8">
        <v>4501</v>
      </c>
      <c r="P17" s="8">
        <v>950</v>
      </c>
      <c r="Q17" s="8">
        <v>4501</v>
      </c>
      <c r="R17" s="8">
        <v>950</v>
      </c>
      <c r="S17" s="8">
        <f t="shared" si="4"/>
        <v>0</v>
      </c>
      <c r="T17" s="8">
        <f t="shared" si="5"/>
        <v>100</v>
      </c>
      <c r="U17" s="8">
        <v>5505</v>
      </c>
      <c r="V17" s="8">
        <v>950</v>
      </c>
      <c r="W17" s="8">
        <v>6056</v>
      </c>
      <c r="X17" s="8">
        <v>950</v>
      </c>
      <c r="Y17" s="8">
        <v>6661</v>
      </c>
      <c r="Z17" s="8">
        <v>950</v>
      </c>
      <c r="AA17" s="8">
        <v>7327</v>
      </c>
      <c r="AB17" s="8">
        <v>950</v>
      </c>
    </row>
    <row r="18" spans="1:28" ht="18.75">
      <c r="A18" s="28" t="s">
        <v>25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30"/>
    </row>
    <row r="19" spans="1:28" ht="18.75">
      <c r="A19" s="28" t="s">
        <v>26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30"/>
    </row>
    <row r="20" spans="1:28" ht="91.9" customHeight="1">
      <c r="A20" s="10" t="s">
        <v>27</v>
      </c>
      <c r="B20" s="11" t="s">
        <v>28</v>
      </c>
      <c r="C20" s="10">
        <v>54731</v>
      </c>
      <c r="D20" s="10">
        <v>853</v>
      </c>
      <c r="E20" s="10">
        <v>59749</v>
      </c>
      <c r="F20" s="10">
        <v>982</v>
      </c>
      <c r="G20" s="10">
        <f>C20-E20</f>
        <v>-5018</v>
      </c>
      <c r="H20" s="12">
        <f>D20/F20*100</f>
        <v>86.863543788187371</v>
      </c>
      <c r="I20" s="10">
        <v>75066</v>
      </c>
      <c r="J20" s="10">
        <v>1293</v>
      </c>
      <c r="K20" s="10">
        <v>75410</v>
      </c>
      <c r="L20" s="10">
        <v>1379</v>
      </c>
      <c r="M20" s="10">
        <f>I20-K20</f>
        <v>-344</v>
      </c>
      <c r="N20" s="12">
        <f>J20/L20*100</f>
        <v>93.763596809282092</v>
      </c>
      <c r="O20" s="10">
        <v>99714</v>
      </c>
      <c r="P20" s="10">
        <v>1425</v>
      </c>
      <c r="Q20" s="10">
        <v>99985.3</v>
      </c>
      <c r="R20" s="10">
        <v>1406</v>
      </c>
      <c r="S20" s="10">
        <f>O20-Q20</f>
        <v>-271.30000000000291</v>
      </c>
      <c r="T20" s="12">
        <f>P20/R20*100</f>
        <v>101.35135135135135</v>
      </c>
      <c r="U20" s="10">
        <v>118482</v>
      </c>
      <c r="V20" s="10">
        <v>1480</v>
      </c>
      <c r="W20" s="10">
        <v>112683</v>
      </c>
      <c r="X20" s="10">
        <v>1480</v>
      </c>
      <c r="Y20" s="10">
        <v>117615</v>
      </c>
      <c r="Z20" s="10">
        <v>1486</v>
      </c>
      <c r="AA20" s="10">
        <v>131729</v>
      </c>
      <c r="AB20" s="10">
        <v>1484</v>
      </c>
    </row>
    <row r="21" spans="1:28" ht="45.6" customHeight="1">
      <c r="A21" s="8"/>
      <c r="B21" s="9" t="s">
        <v>89</v>
      </c>
      <c r="C21" s="8"/>
      <c r="D21" s="8"/>
      <c r="E21" s="8"/>
      <c r="F21" s="8"/>
      <c r="G21" s="8"/>
      <c r="H21" s="13"/>
      <c r="I21" s="8"/>
      <c r="J21" s="8"/>
      <c r="K21" s="8"/>
      <c r="L21" s="8"/>
      <c r="M21" s="8"/>
      <c r="N21" s="13"/>
      <c r="O21" s="8"/>
      <c r="P21" s="8"/>
      <c r="Q21" s="8"/>
      <c r="R21" s="8"/>
      <c r="S21" s="8"/>
      <c r="T21" s="13"/>
      <c r="U21" s="8"/>
      <c r="V21" s="8" t="s">
        <v>96</v>
      </c>
      <c r="W21" s="8"/>
      <c r="X21" s="8" t="s">
        <v>97</v>
      </c>
      <c r="Y21" s="8"/>
      <c r="Z21" s="8" t="s">
        <v>98</v>
      </c>
      <c r="AA21" s="8"/>
      <c r="AB21" s="8" t="s">
        <v>99</v>
      </c>
    </row>
    <row r="22" spans="1:28" ht="18.75">
      <c r="A22" s="8"/>
      <c r="B22" s="9" t="s">
        <v>90</v>
      </c>
      <c r="C22" s="8"/>
      <c r="D22" s="8"/>
      <c r="E22" s="8"/>
      <c r="F22" s="8"/>
      <c r="G22" s="8"/>
      <c r="H22" s="13"/>
      <c r="I22" s="8"/>
      <c r="J22" s="8"/>
      <c r="K22" s="8"/>
      <c r="L22" s="8"/>
      <c r="M22" s="8"/>
      <c r="N22" s="13"/>
      <c r="O22" s="8"/>
      <c r="P22" s="8"/>
      <c r="Q22" s="8"/>
      <c r="R22" s="8"/>
      <c r="S22" s="8"/>
      <c r="T22" s="13"/>
      <c r="U22" s="8"/>
      <c r="V22" s="8" t="s">
        <v>100</v>
      </c>
      <c r="W22" s="8"/>
      <c r="X22" s="8" t="s">
        <v>101</v>
      </c>
      <c r="Y22" s="8"/>
      <c r="Z22" s="8" t="s">
        <v>102</v>
      </c>
      <c r="AA22" s="8"/>
      <c r="AB22" s="8" t="s">
        <v>103</v>
      </c>
    </row>
    <row r="23" spans="1:28" ht="41.45" customHeight="1">
      <c r="A23" s="8"/>
      <c r="B23" s="9" t="s">
        <v>91</v>
      </c>
      <c r="C23" s="8"/>
      <c r="D23" s="8"/>
      <c r="E23" s="8"/>
      <c r="F23" s="8"/>
      <c r="G23" s="8"/>
      <c r="H23" s="13"/>
      <c r="I23" s="8"/>
      <c r="J23" s="8"/>
      <c r="K23" s="8"/>
      <c r="L23" s="8"/>
      <c r="M23" s="8"/>
      <c r="N23" s="13"/>
      <c r="O23" s="8"/>
      <c r="P23" s="8"/>
      <c r="Q23" s="8"/>
      <c r="R23" s="8"/>
      <c r="S23" s="8"/>
      <c r="T23" s="13"/>
      <c r="U23" s="8"/>
      <c r="V23" s="8" t="s">
        <v>104</v>
      </c>
      <c r="W23" s="8"/>
      <c r="X23" s="8" t="s">
        <v>105</v>
      </c>
      <c r="Y23" s="8"/>
      <c r="Z23" s="8" t="s">
        <v>105</v>
      </c>
      <c r="AA23" s="8"/>
      <c r="AB23" s="8" t="s">
        <v>105</v>
      </c>
    </row>
    <row r="24" spans="1:28" ht="24.6" customHeight="1">
      <c r="A24" s="8"/>
      <c r="B24" s="9" t="s">
        <v>92</v>
      </c>
      <c r="C24" s="8"/>
      <c r="D24" s="8"/>
      <c r="E24" s="8"/>
      <c r="F24" s="8"/>
      <c r="G24" s="8"/>
      <c r="H24" s="13"/>
      <c r="I24" s="8"/>
      <c r="J24" s="8"/>
      <c r="K24" s="8"/>
      <c r="L24" s="8"/>
      <c r="M24" s="8"/>
      <c r="N24" s="13"/>
      <c r="O24" s="8"/>
      <c r="P24" s="8"/>
      <c r="Q24" s="8"/>
      <c r="R24" s="8"/>
      <c r="S24" s="8"/>
      <c r="T24" s="13"/>
      <c r="U24" s="8"/>
      <c r="V24" s="14" t="s">
        <v>106</v>
      </c>
      <c r="W24" s="14"/>
      <c r="X24" s="14" t="s">
        <v>107</v>
      </c>
      <c r="Y24" s="14"/>
      <c r="Z24" s="14" t="s">
        <v>108</v>
      </c>
      <c r="AA24" s="14"/>
      <c r="AB24" s="14" t="s">
        <v>108</v>
      </c>
    </row>
    <row r="25" spans="1:28" ht="24.6" customHeight="1">
      <c r="A25" s="8"/>
      <c r="B25" s="9" t="s">
        <v>93</v>
      </c>
      <c r="C25" s="8"/>
      <c r="D25" s="8"/>
      <c r="E25" s="8"/>
      <c r="F25" s="8"/>
      <c r="G25" s="8"/>
      <c r="H25" s="13"/>
      <c r="I25" s="8"/>
      <c r="J25" s="8"/>
      <c r="K25" s="8"/>
      <c r="L25" s="8"/>
      <c r="M25" s="8"/>
      <c r="N25" s="13"/>
      <c r="O25" s="8"/>
      <c r="P25" s="8"/>
      <c r="Q25" s="8"/>
      <c r="R25" s="8"/>
      <c r="S25" s="8"/>
      <c r="T25" s="13"/>
      <c r="U25" s="8"/>
      <c r="V25" s="14" t="s">
        <v>109</v>
      </c>
      <c r="W25" s="14"/>
      <c r="X25" s="14" t="s">
        <v>109</v>
      </c>
      <c r="Y25" s="14"/>
      <c r="Z25" s="14" t="s">
        <v>109</v>
      </c>
      <c r="AA25" s="14"/>
      <c r="AB25" s="14" t="s">
        <v>109</v>
      </c>
    </row>
    <row r="26" spans="1:28" ht="48" customHeight="1">
      <c r="A26" s="8"/>
      <c r="B26" s="9" t="s">
        <v>94</v>
      </c>
      <c r="C26" s="8"/>
      <c r="D26" s="8"/>
      <c r="E26" s="8"/>
      <c r="F26" s="8"/>
      <c r="G26" s="8"/>
      <c r="H26" s="13"/>
      <c r="I26" s="8"/>
      <c r="J26" s="8"/>
      <c r="K26" s="8"/>
      <c r="L26" s="8"/>
      <c r="M26" s="8"/>
      <c r="N26" s="13"/>
      <c r="O26" s="8"/>
      <c r="P26" s="8"/>
      <c r="Q26" s="8"/>
      <c r="R26" s="8"/>
      <c r="S26" s="8"/>
      <c r="T26" s="13"/>
      <c r="U26" s="8"/>
      <c r="V26" s="15" t="s">
        <v>110</v>
      </c>
      <c r="W26" s="14"/>
      <c r="X26" s="14" t="s">
        <v>111</v>
      </c>
      <c r="Y26" s="14"/>
      <c r="Z26" s="14" t="s">
        <v>111</v>
      </c>
      <c r="AA26" s="14"/>
      <c r="AB26" s="14" t="s">
        <v>111</v>
      </c>
    </row>
    <row r="27" spans="1:28" ht="45.6" customHeight="1">
      <c r="A27" s="8"/>
      <c r="B27" s="9" t="s">
        <v>95</v>
      </c>
      <c r="C27" s="8"/>
      <c r="D27" s="8"/>
      <c r="E27" s="8"/>
      <c r="F27" s="8"/>
      <c r="G27" s="8"/>
      <c r="H27" s="13"/>
      <c r="I27" s="8"/>
      <c r="J27" s="8"/>
      <c r="K27" s="8"/>
      <c r="L27" s="8"/>
      <c r="M27" s="8"/>
      <c r="N27" s="13"/>
      <c r="O27" s="8"/>
      <c r="P27" s="8"/>
      <c r="Q27" s="8"/>
      <c r="R27" s="8"/>
      <c r="S27" s="8"/>
      <c r="T27" s="13"/>
      <c r="U27" s="8"/>
      <c r="V27" s="14" t="s">
        <v>112</v>
      </c>
      <c r="W27" s="14"/>
      <c r="X27" s="14" t="s">
        <v>112</v>
      </c>
      <c r="Y27" s="14"/>
      <c r="Z27" s="14" t="s">
        <v>112</v>
      </c>
      <c r="AA27" s="14"/>
      <c r="AB27" s="14" t="s">
        <v>112</v>
      </c>
    </row>
    <row r="28" spans="1:28" ht="147.6" customHeight="1">
      <c r="A28" s="10" t="s">
        <v>29</v>
      </c>
      <c r="B28" s="11" t="s">
        <v>30</v>
      </c>
      <c r="C28" s="10">
        <v>98610</v>
      </c>
      <c r="D28" s="10">
        <v>2625</v>
      </c>
      <c r="E28" s="10">
        <v>104808</v>
      </c>
      <c r="F28" s="10">
        <v>2801</v>
      </c>
      <c r="G28" s="10">
        <f>C28-E28</f>
        <v>-6198</v>
      </c>
      <c r="H28" s="12">
        <f>D28/F28*100</f>
        <v>93.716529810781864</v>
      </c>
      <c r="I28" s="10">
        <v>80648.800000000003</v>
      </c>
      <c r="J28" s="10">
        <v>2355</v>
      </c>
      <c r="K28" s="10">
        <v>83525</v>
      </c>
      <c r="L28" s="10">
        <v>2366</v>
      </c>
      <c r="M28" s="10">
        <f>I28-K28</f>
        <v>-2876.1999999999971</v>
      </c>
      <c r="N28" s="12">
        <f>J28/L28*100</f>
        <v>99.53508030431108</v>
      </c>
      <c r="O28" s="10">
        <v>147444.9</v>
      </c>
      <c r="P28" s="10">
        <v>2735</v>
      </c>
      <c r="Q28" s="10">
        <v>148009</v>
      </c>
      <c r="R28" s="10">
        <v>2678</v>
      </c>
      <c r="S28" s="10">
        <f>O28-Q28</f>
        <v>-564.10000000000582</v>
      </c>
      <c r="T28" s="12">
        <f>P28/R28*100</f>
        <v>102.12845407020164</v>
      </c>
      <c r="U28" s="10">
        <v>177476</v>
      </c>
      <c r="V28" s="10">
        <v>2735</v>
      </c>
      <c r="W28" s="10">
        <v>171285</v>
      </c>
      <c r="X28" s="10">
        <v>2786</v>
      </c>
      <c r="Y28" s="10">
        <v>174712</v>
      </c>
      <c r="Z28" s="10">
        <v>2906</v>
      </c>
      <c r="AA28" s="10">
        <v>196797</v>
      </c>
      <c r="AB28" s="10">
        <v>2950</v>
      </c>
    </row>
    <row r="29" spans="1:28" ht="45.6" customHeight="1">
      <c r="A29" s="8"/>
      <c r="B29" s="9" t="s">
        <v>89</v>
      </c>
      <c r="C29" s="8"/>
      <c r="D29" s="8"/>
      <c r="E29" s="8"/>
      <c r="F29" s="8"/>
      <c r="G29" s="8"/>
      <c r="H29" s="13"/>
      <c r="I29" s="8"/>
      <c r="J29" s="8"/>
      <c r="K29" s="8"/>
      <c r="L29" s="8"/>
      <c r="M29" s="8"/>
      <c r="N29" s="13"/>
      <c r="O29" s="8"/>
      <c r="P29" s="8"/>
      <c r="Q29" s="8"/>
      <c r="R29" s="8"/>
      <c r="S29" s="8"/>
      <c r="T29" s="13"/>
      <c r="U29" s="8"/>
      <c r="V29" s="8"/>
      <c r="W29" s="8"/>
      <c r="X29" s="8"/>
      <c r="Y29" s="8"/>
      <c r="Z29" s="8"/>
      <c r="AA29" s="8"/>
      <c r="AB29" s="8"/>
    </row>
    <row r="30" spans="1:28" ht="58.15" customHeight="1">
      <c r="A30" s="8"/>
      <c r="B30" s="16" t="s">
        <v>164</v>
      </c>
      <c r="C30" s="8"/>
      <c r="D30" s="8"/>
      <c r="E30" s="8"/>
      <c r="F30" s="8"/>
      <c r="G30" s="8"/>
      <c r="H30" s="13"/>
      <c r="I30" s="8"/>
      <c r="J30" s="8"/>
      <c r="K30" s="8"/>
      <c r="L30" s="8"/>
      <c r="M30" s="8"/>
      <c r="N30" s="13"/>
      <c r="O30" s="8"/>
      <c r="P30" s="8"/>
      <c r="Q30" s="8"/>
      <c r="R30" s="8"/>
      <c r="S30" s="8"/>
      <c r="T30" s="13"/>
      <c r="U30" s="8"/>
      <c r="V30" s="8" t="s">
        <v>113</v>
      </c>
      <c r="W30" s="8"/>
      <c r="X30" s="8" t="s">
        <v>114</v>
      </c>
      <c r="Y30" s="8"/>
      <c r="Z30" s="8" t="s">
        <v>115</v>
      </c>
      <c r="AA30" s="8"/>
      <c r="AB30" s="8" t="s">
        <v>116</v>
      </c>
    </row>
    <row r="31" spans="1:28" ht="58.15" customHeight="1">
      <c r="A31" s="8"/>
      <c r="B31" s="16" t="s">
        <v>165</v>
      </c>
      <c r="C31" s="8"/>
      <c r="D31" s="8"/>
      <c r="E31" s="8"/>
      <c r="F31" s="8"/>
      <c r="G31" s="8"/>
      <c r="H31" s="13"/>
      <c r="I31" s="8"/>
      <c r="J31" s="8"/>
      <c r="K31" s="8"/>
      <c r="L31" s="8"/>
      <c r="M31" s="8"/>
      <c r="N31" s="13"/>
      <c r="O31" s="8"/>
      <c r="P31" s="8"/>
      <c r="Q31" s="8"/>
      <c r="R31" s="8"/>
      <c r="S31" s="8"/>
      <c r="T31" s="13"/>
      <c r="U31" s="8"/>
      <c r="V31" s="8" t="s">
        <v>117</v>
      </c>
      <c r="W31" s="8"/>
      <c r="X31" s="8" t="s">
        <v>117</v>
      </c>
      <c r="Y31" s="8"/>
      <c r="Z31" s="8" t="s">
        <v>118</v>
      </c>
      <c r="AA31" s="8"/>
      <c r="AB31" s="8" t="s">
        <v>119</v>
      </c>
    </row>
    <row r="32" spans="1:28" ht="43.9" customHeight="1">
      <c r="A32" s="8"/>
      <c r="B32" s="16" t="s">
        <v>120</v>
      </c>
      <c r="C32" s="8"/>
      <c r="D32" s="8"/>
      <c r="E32" s="8"/>
      <c r="F32" s="8"/>
      <c r="G32" s="8"/>
      <c r="H32" s="13"/>
      <c r="I32" s="8"/>
      <c r="J32" s="8"/>
      <c r="K32" s="8"/>
      <c r="L32" s="8"/>
      <c r="M32" s="8"/>
      <c r="N32" s="13"/>
      <c r="O32" s="8"/>
      <c r="P32" s="8"/>
      <c r="Q32" s="8"/>
      <c r="R32" s="8"/>
      <c r="S32" s="8"/>
      <c r="T32" s="13"/>
      <c r="U32" s="8"/>
      <c r="V32" s="8" t="s">
        <v>121</v>
      </c>
      <c r="W32" s="8"/>
      <c r="X32" s="8" t="s">
        <v>121</v>
      </c>
      <c r="Y32" s="8"/>
      <c r="Z32" s="8" t="s">
        <v>122</v>
      </c>
      <c r="AA32" s="8"/>
      <c r="AB32" s="8" t="s">
        <v>123</v>
      </c>
    </row>
    <row r="33" spans="1:28" ht="58.15" customHeight="1">
      <c r="A33" s="8"/>
      <c r="B33" s="16" t="s">
        <v>124</v>
      </c>
      <c r="C33" s="8"/>
      <c r="D33" s="8"/>
      <c r="E33" s="8"/>
      <c r="F33" s="8"/>
      <c r="G33" s="8"/>
      <c r="H33" s="13"/>
      <c r="I33" s="8"/>
      <c r="J33" s="8"/>
      <c r="K33" s="8"/>
      <c r="L33" s="8"/>
      <c r="M33" s="8"/>
      <c r="N33" s="13"/>
      <c r="O33" s="8"/>
      <c r="P33" s="8"/>
      <c r="Q33" s="8"/>
      <c r="R33" s="8"/>
      <c r="S33" s="8"/>
      <c r="T33" s="13"/>
      <c r="U33" s="8"/>
      <c r="V33" s="8" t="s">
        <v>125</v>
      </c>
      <c r="W33" s="8"/>
      <c r="X33" s="8" t="s">
        <v>125</v>
      </c>
      <c r="Y33" s="8"/>
      <c r="Z33" s="8" t="s">
        <v>125</v>
      </c>
      <c r="AA33" s="8"/>
      <c r="AB33" s="8" t="s">
        <v>126</v>
      </c>
    </row>
    <row r="34" spans="1:28" ht="59.45" customHeight="1">
      <c r="A34" s="8"/>
      <c r="B34" s="16" t="s">
        <v>127</v>
      </c>
      <c r="C34" s="8"/>
      <c r="D34" s="8"/>
      <c r="E34" s="8"/>
      <c r="F34" s="8"/>
      <c r="G34" s="8"/>
      <c r="H34" s="13"/>
      <c r="I34" s="8"/>
      <c r="J34" s="8"/>
      <c r="K34" s="8"/>
      <c r="L34" s="8"/>
      <c r="M34" s="8"/>
      <c r="N34" s="13"/>
      <c r="O34" s="8"/>
      <c r="P34" s="8"/>
      <c r="Q34" s="8"/>
      <c r="R34" s="8"/>
      <c r="S34" s="8"/>
      <c r="T34" s="13"/>
      <c r="U34" s="8"/>
      <c r="V34" s="8" t="s">
        <v>128</v>
      </c>
      <c r="W34" s="8"/>
      <c r="X34" s="8" t="s">
        <v>128</v>
      </c>
      <c r="Y34" s="8"/>
      <c r="Z34" s="8" t="s">
        <v>128</v>
      </c>
      <c r="AA34" s="8"/>
      <c r="AB34" s="8" t="s">
        <v>129</v>
      </c>
    </row>
    <row r="35" spans="1:28" ht="42.6" customHeight="1">
      <c r="A35" s="8"/>
      <c r="B35" s="16" t="s">
        <v>130</v>
      </c>
      <c r="C35" s="8"/>
      <c r="D35" s="8"/>
      <c r="E35" s="8"/>
      <c r="F35" s="8"/>
      <c r="G35" s="8"/>
      <c r="H35" s="13"/>
      <c r="I35" s="8"/>
      <c r="J35" s="8"/>
      <c r="K35" s="8"/>
      <c r="L35" s="8"/>
      <c r="M35" s="8"/>
      <c r="N35" s="13"/>
      <c r="O35" s="8"/>
      <c r="P35" s="8"/>
      <c r="Q35" s="8"/>
      <c r="R35" s="8"/>
      <c r="S35" s="8"/>
      <c r="T35" s="13"/>
      <c r="U35" s="8"/>
      <c r="V35" s="8" t="s">
        <v>131</v>
      </c>
      <c r="W35" s="8"/>
      <c r="X35" s="8" t="s">
        <v>131</v>
      </c>
      <c r="Y35" s="8"/>
      <c r="Z35" s="8" t="s">
        <v>131</v>
      </c>
      <c r="AA35" s="8"/>
      <c r="AB35" s="8" t="s">
        <v>131</v>
      </c>
    </row>
    <row r="36" spans="1:28" ht="28.9" customHeight="1">
      <c r="A36" s="8"/>
      <c r="B36" s="16" t="s">
        <v>132</v>
      </c>
      <c r="C36" s="8"/>
      <c r="D36" s="8"/>
      <c r="E36" s="8"/>
      <c r="F36" s="8"/>
      <c r="G36" s="8"/>
      <c r="H36" s="13"/>
      <c r="I36" s="8"/>
      <c r="J36" s="8"/>
      <c r="K36" s="8"/>
      <c r="L36" s="8"/>
      <c r="M36" s="8"/>
      <c r="N36" s="13"/>
      <c r="O36" s="8"/>
      <c r="P36" s="8"/>
      <c r="Q36" s="8"/>
      <c r="R36" s="8"/>
      <c r="S36" s="8"/>
      <c r="T36" s="13"/>
      <c r="U36" s="8"/>
      <c r="V36" s="8" t="s">
        <v>133</v>
      </c>
      <c r="W36" s="8"/>
      <c r="X36" s="8" t="s">
        <v>133</v>
      </c>
      <c r="Y36" s="8"/>
      <c r="Z36" s="8" t="s">
        <v>134</v>
      </c>
      <c r="AA36" s="8"/>
      <c r="AB36" s="8" t="s">
        <v>135</v>
      </c>
    </row>
    <row r="37" spans="1:28" ht="323.45" customHeight="1">
      <c r="A37" s="10" t="s">
        <v>31</v>
      </c>
      <c r="B37" s="11" t="s">
        <v>136</v>
      </c>
      <c r="C37" s="10"/>
      <c r="D37" s="10"/>
      <c r="E37" s="10"/>
      <c r="F37" s="10"/>
      <c r="G37" s="10">
        <f>C37-E37</f>
        <v>0</v>
      </c>
      <c r="H37" s="12"/>
      <c r="I37" s="10"/>
      <c r="J37" s="10"/>
      <c r="K37" s="10"/>
      <c r="L37" s="10"/>
      <c r="M37" s="10">
        <f>I37-K37</f>
        <v>0</v>
      </c>
      <c r="N37" s="12"/>
      <c r="O37" s="10"/>
      <c r="P37" s="10"/>
      <c r="Q37" s="10"/>
      <c r="R37" s="10"/>
      <c r="S37" s="10">
        <f>O37-Q37</f>
        <v>0</v>
      </c>
      <c r="T37" s="10"/>
      <c r="U37" s="10"/>
      <c r="V37" s="10" t="s">
        <v>137</v>
      </c>
      <c r="W37" s="10"/>
      <c r="X37" s="10" t="s">
        <v>137</v>
      </c>
      <c r="Y37" s="10"/>
      <c r="Z37" s="10" t="s">
        <v>138</v>
      </c>
      <c r="AA37" s="10"/>
      <c r="AB37" s="10" t="s">
        <v>139</v>
      </c>
    </row>
    <row r="38" spans="1:28" ht="18.75">
      <c r="A38" s="41" t="s">
        <v>32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3"/>
    </row>
    <row r="39" spans="1:28" ht="107.45" customHeight="1">
      <c r="A39" s="10" t="s">
        <v>33</v>
      </c>
      <c r="B39" s="11" t="s">
        <v>34</v>
      </c>
      <c r="C39" s="10">
        <f>C41+C42</f>
        <v>3794.3</v>
      </c>
      <c r="D39" s="10">
        <f>D41+D42</f>
        <v>512</v>
      </c>
      <c r="E39" s="10">
        <f>E41+E42</f>
        <v>4373.8999999999996</v>
      </c>
      <c r="F39" s="10">
        <f>F41+F42</f>
        <v>402</v>
      </c>
      <c r="G39" s="10">
        <f>C39-E39</f>
        <v>-579.59999999999945</v>
      </c>
      <c r="H39" s="23">
        <f>D39/F39*100</f>
        <v>127.36318407960199</v>
      </c>
      <c r="I39" s="10">
        <f>I41+I42</f>
        <v>6536.6</v>
      </c>
      <c r="J39" s="10">
        <f>J41+J42</f>
        <v>559</v>
      </c>
      <c r="K39" s="10">
        <f>K41+K42</f>
        <v>6682.3</v>
      </c>
      <c r="L39" s="10">
        <f>L41+L42</f>
        <v>549</v>
      </c>
      <c r="M39" s="10">
        <f>I39-K39</f>
        <v>-145.69999999999982</v>
      </c>
      <c r="N39" s="23">
        <f>J39/L39*100</f>
        <v>101.8214936247723</v>
      </c>
      <c r="O39" s="10">
        <f>O41+O42</f>
        <v>7124.3</v>
      </c>
      <c r="P39" s="10">
        <f>P41+P42</f>
        <v>449</v>
      </c>
      <c r="Q39" s="10">
        <f>Q41+Q42</f>
        <v>7224.9</v>
      </c>
      <c r="R39" s="10">
        <f>R41+R42</f>
        <v>455</v>
      </c>
      <c r="S39" s="10">
        <f>O39-Q39</f>
        <v>-100.59999999999945</v>
      </c>
      <c r="T39" s="23">
        <f>P39/R39*100</f>
        <v>98.681318681318686</v>
      </c>
      <c r="U39" s="10">
        <f t="shared" ref="U39:AB39" si="6">U41+U42</f>
        <v>15357.2</v>
      </c>
      <c r="V39" s="10">
        <f t="shared" si="6"/>
        <v>1187</v>
      </c>
      <c r="W39" s="10">
        <f t="shared" si="6"/>
        <v>15305.2</v>
      </c>
      <c r="X39" s="10">
        <f t="shared" si="6"/>
        <v>1187</v>
      </c>
      <c r="Y39" s="10">
        <f t="shared" si="6"/>
        <v>15302.8</v>
      </c>
      <c r="Z39" s="10">
        <f t="shared" si="6"/>
        <v>1187</v>
      </c>
      <c r="AA39" s="10">
        <f t="shared" si="6"/>
        <v>16364.7</v>
      </c>
      <c r="AB39" s="10">
        <f t="shared" si="6"/>
        <v>1187</v>
      </c>
    </row>
    <row r="40" spans="1:28" ht="37.5">
      <c r="A40" s="8"/>
      <c r="B40" s="17" t="s">
        <v>140</v>
      </c>
      <c r="C40" s="8"/>
      <c r="D40" s="8"/>
      <c r="E40" s="8"/>
      <c r="F40" s="8"/>
      <c r="G40" s="8"/>
      <c r="H40" s="8"/>
      <c r="I40" s="2"/>
      <c r="J40" s="2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</row>
    <row r="41" spans="1:28" ht="152.44999999999999" customHeight="1">
      <c r="A41" s="18"/>
      <c r="B41" s="19" t="s">
        <v>141</v>
      </c>
      <c r="C41" s="8">
        <v>3532</v>
      </c>
      <c r="D41" s="8">
        <v>464</v>
      </c>
      <c r="E41" s="8">
        <v>4087</v>
      </c>
      <c r="F41" s="8">
        <v>354</v>
      </c>
      <c r="G41" s="8">
        <f t="shared" ref="G41:G54" si="7">C41-E41</f>
        <v>-555</v>
      </c>
      <c r="H41" s="20">
        <f t="shared" ref="H41:H54" si="8">D41/F41*100</f>
        <v>131.0734463276836</v>
      </c>
      <c r="I41" s="8">
        <v>6264</v>
      </c>
      <c r="J41" s="8">
        <v>511</v>
      </c>
      <c r="K41" s="8">
        <v>6359</v>
      </c>
      <c r="L41" s="8">
        <v>501</v>
      </c>
      <c r="M41" s="8">
        <f t="shared" ref="M41:M54" si="9">I41-K41</f>
        <v>-95</v>
      </c>
      <c r="N41" s="20">
        <f t="shared" ref="N41:N54" si="10">J41/L41*100</f>
        <v>101.99600798403195</v>
      </c>
      <c r="O41" s="8">
        <v>6865</v>
      </c>
      <c r="P41" s="8">
        <v>401</v>
      </c>
      <c r="Q41" s="8">
        <v>6865</v>
      </c>
      <c r="R41" s="8">
        <v>407</v>
      </c>
      <c r="S41" s="8">
        <f t="shared" ref="S41:S54" si="11">O41-Q41</f>
        <v>0</v>
      </c>
      <c r="T41" s="20">
        <f t="shared" ref="T41:T54" si="12">P41/R41*100</f>
        <v>98.525798525798521</v>
      </c>
      <c r="U41" s="8">
        <v>15000</v>
      </c>
      <c r="V41" s="8">
        <v>1139</v>
      </c>
      <c r="W41" s="8">
        <v>15000</v>
      </c>
      <c r="X41" s="8">
        <v>1139</v>
      </c>
      <c r="Y41" s="8">
        <v>15000</v>
      </c>
      <c r="Z41" s="8">
        <v>1139</v>
      </c>
      <c r="AA41" s="8">
        <v>16000</v>
      </c>
      <c r="AB41" s="8">
        <v>1139</v>
      </c>
    </row>
    <row r="42" spans="1:28" ht="142.9" customHeight="1">
      <c r="A42" s="8"/>
      <c r="B42" s="21" t="s">
        <v>142</v>
      </c>
      <c r="C42" s="8">
        <v>262.3</v>
      </c>
      <c r="D42" s="8">
        <v>48</v>
      </c>
      <c r="E42" s="8">
        <v>286.89999999999998</v>
      </c>
      <c r="F42" s="8">
        <v>48</v>
      </c>
      <c r="G42" s="8">
        <f t="shared" si="7"/>
        <v>-24.599999999999966</v>
      </c>
      <c r="H42" s="20">
        <f t="shared" si="8"/>
        <v>100</v>
      </c>
      <c r="I42" s="8">
        <v>272.60000000000002</v>
      </c>
      <c r="J42" s="8">
        <v>48</v>
      </c>
      <c r="K42" s="8">
        <v>323.3</v>
      </c>
      <c r="L42" s="8">
        <v>48</v>
      </c>
      <c r="M42" s="8">
        <f t="shared" si="9"/>
        <v>-50.699999999999989</v>
      </c>
      <c r="N42" s="20">
        <f t="shared" si="10"/>
        <v>100</v>
      </c>
      <c r="O42" s="8">
        <v>259.3</v>
      </c>
      <c r="P42" s="8">
        <v>48</v>
      </c>
      <c r="Q42" s="8">
        <v>359.9</v>
      </c>
      <c r="R42" s="8">
        <v>48</v>
      </c>
      <c r="S42" s="8">
        <f t="shared" si="11"/>
        <v>-100.59999999999997</v>
      </c>
      <c r="T42" s="20">
        <f t="shared" si="12"/>
        <v>100</v>
      </c>
      <c r="U42" s="8">
        <v>357.2</v>
      </c>
      <c r="V42" s="8">
        <v>48</v>
      </c>
      <c r="W42" s="8">
        <v>305.2</v>
      </c>
      <c r="X42" s="8">
        <v>48</v>
      </c>
      <c r="Y42" s="8">
        <v>302.8</v>
      </c>
      <c r="Z42" s="8">
        <v>48</v>
      </c>
      <c r="AA42" s="8">
        <v>364.7</v>
      </c>
      <c r="AB42" s="8">
        <v>48</v>
      </c>
    </row>
    <row r="43" spans="1:28" ht="98.45" customHeight="1">
      <c r="A43" s="10" t="s">
        <v>35</v>
      </c>
      <c r="B43" s="22" t="s">
        <v>36</v>
      </c>
      <c r="C43" s="10">
        <f>C44+C45</f>
        <v>3388.5</v>
      </c>
      <c r="D43" s="10">
        <f>D44+D45</f>
        <v>915</v>
      </c>
      <c r="E43" s="10">
        <f>E44+E45</f>
        <v>3706.3</v>
      </c>
      <c r="F43" s="10">
        <f>F44+F45</f>
        <v>920</v>
      </c>
      <c r="G43" s="10">
        <f t="shared" si="7"/>
        <v>-317.80000000000018</v>
      </c>
      <c r="H43" s="23">
        <f t="shared" si="8"/>
        <v>99.456521739130437</v>
      </c>
      <c r="I43" s="10">
        <f>I44+I45</f>
        <v>9026.7999999999993</v>
      </c>
      <c r="J43" s="10">
        <f>J44+J45</f>
        <v>1125</v>
      </c>
      <c r="K43" s="10">
        <f>K44+K45</f>
        <v>8512</v>
      </c>
      <c r="L43" s="10">
        <f>L44+L45</f>
        <v>920</v>
      </c>
      <c r="M43" s="10">
        <f t="shared" si="9"/>
        <v>514.79999999999927</v>
      </c>
      <c r="N43" s="23">
        <f t="shared" si="10"/>
        <v>122.28260869565217</v>
      </c>
      <c r="O43" s="10">
        <f>O44+O45</f>
        <v>12685.4</v>
      </c>
      <c r="P43" s="10">
        <f>P44+P45</f>
        <v>1372</v>
      </c>
      <c r="Q43" s="10">
        <f>Q44+Q45</f>
        <v>11485</v>
      </c>
      <c r="R43" s="10">
        <f>R44+R45</f>
        <v>920</v>
      </c>
      <c r="S43" s="10">
        <f t="shared" si="11"/>
        <v>1200.3999999999996</v>
      </c>
      <c r="T43" s="23">
        <f t="shared" si="12"/>
        <v>149.13043478260869</v>
      </c>
      <c r="U43" s="10">
        <f t="shared" ref="U43:AB43" si="13">U44+U45</f>
        <v>12970.9</v>
      </c>
      <c r="V43" s="10">
        <f t="shared" si="13"/>
        <v>1128</v>
      </c>
      <c r="W43" s="10">
        <f t="shared" si="13"/>
        <v>12069.6</v>
      </c>
      <c r="X43" s="10">
        <f t="shared" si="13"/>
        <v>1128</v>
      </c>
      <c r="Y43" s="10">
        <f t="shared" si="13"/>
        <v>13504.5</v>
      </c>
      <c r="Z43" s="10">
        <f t="shared" si="13"/>
        <v>1128</v>
      </c>
      <c r="AA43" s="10">
        <f t="shared" si="13"/>
        <v>15767.599999999999</v>
      </c>
      <c r="AB43" s="10">
        <f t="shared" si="13"/>
        <v>1128</v>
      </c>
    </row>
    <row r="44" spans="1:28" ht="149.44999999999999" customHeight="1">
      <c r="A44" s="8"/>
      <c r="B44" s="24" t="s">
        <v>142</v>
      </c>
      <c r="C44" s="8">
        <v>3388.5</v>
      </c>
      <c r="D44" s="8">
        <v>620</v>
      </c>
      <c r="E44" s="8">
        <v>3706.3</v>
      </c>
      <c r="F44" s="8">
        <v>620</v>
      </c>
      <c r="G44" s="8">
        <f t="shared" si="7"/>
        <v>-317.80000000000018</v>
      </c>
      <c r="H44" s="20">
        <f t="shared" si="8"/>
        <v>100</v>
      </c>
      <c r="I44" s="8">
        <v>4690.8</v>
      </c>
      <c r="J44" s="8">
        <v>826</v>
      </c>
      <c r="K44" s="8">
        <v>4176</v>
      </c>
      <c r="L44" s="8">
        <v>620</v>
      </c>
      <c r="M44" s="8">
        <f t="shared" si="9"/>
        <v>514.80000000000018</v>
      </c>
      <c r="N44" s="20">
        <f t="shared" si="10"/>
        <v>133.2258064516129</v>
      </c>
      <c r="O44" s="8">
        <v>5849.4</v>
      </c>
      <c r="P44" s="8">
        <v>1083</v>
      </c>
      <c r="Q44" s="8">
        <v>4649</v>
      </c>
      <c r="R44" s="8">
        <v>620</v>
      </c>
      <c r="S44" s="8">
        <f t="shared" si="11"/>
        <v>1200.3999999999996</v>
      </c>
      <c r="T44" s="20">
        <f t="shared" si="12"/>
        <v>174.67741935483872</v>
      </c>
      <c r="U44" s="8">
        <v>6160.9</v>
      </c>
      <c r="V44" s="8">
        <v>828</v>
      </c>
      <c r="W44" s="8">
        <v>5264.6</v>
      </c>
      <c r="X44" s="8">
        <v>828</v>
      </c>
      <c r="Y44" s="8">
        <v>5222.5</v>
      </c>
      <c r="Z44" s="8">
        <v>828</v>
      </c>
      <c r="AA44" s="8">
        <v>6290.8</v>
      </c>
      <c r="AB44" s="8">
        <v>828</v>
      </c>
    </row>
    <row r="45" spans="1:28" ht="134.44999999999999" customHeight="1">
      <c r="A45" s="8"/>
      <c r="B45" s="21" t="s">
        <v>143</v>
      </c>
      <c r="C45" s="8"/>
      <c r="D45" s="8">
        <v>295</v>
      </c>
      <c r="E45" s="8"/>
      <c r="F45" s="8">
        <v>300</v>
      </c>
      <c r="G45" s="8">
        <f t="shared" si="7"/>
        <v>0</v>
      </c>
      <c r="H45" s="20">
        <f t="shared" si="8"/>
        <v>98.333333333333329</v>
      </c>
      <c r="I45" s="8">
        <v>4336</v>
      </c>
      <c r="J45" s="8">
        <v>299</v>
      </c>
      <c r="K45" s="8">
        <v>4336</v>
      </c>
      <c r="L45" s="8">
        <v>300</v>
      </c>
      <c r="M45" s="8">
        <f t="shared" si="9"/>
        <v>0</v>
      </c>
      <c r="N45" s="20">
        <f t="shared" si="10"/>
        <v>99.666666666666671</v>
      </c>
      <c r="O45" s="8">
        <v>6836</v>
      </c>
      <c r="P45" s="8">
        <v>289</v>
      </c>
      <c r="Q45" s="8">
        <v>6836</v>
      </c>
      <c r="R45" s="8">
        <v>300</v>
      </c>
      <c r="S45" s="8">
        <f t="shared" si="11"/>
        <v>0</v>
      </c>
      <c r="T45" s="20">
        <f t="shared" si="12"/>
        <v>96.333333333333343</v>
      </c>
      <c r="U45" s="8">
        <v>6810</v>
      </c>
      <c r="V45" s="8">
        <v>300</v>
      </c>
      <c r="W45" s="8">
        <v>6805</v>
      </c>
      <c r="X45" s="8">
        <v>300</v>
      </c>
      <c r="Y45" s="8">
        <v>8282</v>
      </c>
      <c r="Z45" s="8">
        <v>300</v>
      </c>
      <c r="AA45" s="8">
        <v>9476.7999999999993</v>
      </c>
      <c r="AB45" s="8">
        <v>300</v>
      </c>
    </row>
    <row r="46" spans="1:28" ht="114" customHeight="1">
      <c r="A46" s="8" t="s">
        <v>37</v>
      </c>
      <c r="B46" s="9" t="s">
        <v>38</v>
      </c>
      <c r="C46" s="8">
        <v>459.1</v>
      </c>
      <c r="D46" s="8">
        <v>84</v>
      </c>
      <c r="E46" s="8">
        <v>502.1</v>
      </c>
      <c r="F46" s="8">
        <v>84</v>
      </c>
      <c r="G46" s="8">
        <f t="shared" si="7"/>
        <v>-43</v>
      </c>
      <c r="H46" s="20">
        <f t="shared" si="8"/>
        <v>100</v>
      </c>
      <c r="I46" s="8">
        <v>477</v>
      </c>
      <c r="J46" s="8">
        <v>84</v>
      </c>
      <c r="K46" s="8">
        <v>565.79999999999995</v>
      </c>
      <c r="L46" s="8">
        <v>84</v>
      </c>
      <c r="M46" s="8">
        <f t="shared" si="9"/>
        <v>-88.799999999999955</v>
      </c>
      <c r="N46" s="20">
        <f t="shared" si="10"/>
        <v>100</v>
      </c>
      <c r="O46" s="8">
        <v>453.7</v>
      </c>
      <c r="P46" s="8">
        <v>84</v>
      </c>
      <c r="Q46" s="8">
        <v>629.9</v>
      </c>
      <c r="R46" s="8">
        <v>84</v>
      </c>
      <c r="S46" s="8">
        <f t="shared" si="11"/>
        <v>-176.2</v>
      </c>
      <c r="T46" s="20">
        <f t="shared" si="12"/>
        <v>100</v>
      </c>
      <c r="U46" s="8">
        <v>625</v>
      </c>
      <c r="V46" s="8">
        <v>84</v>
      </c>
      <c r="W46" s="8">
        <v>534.1</v>
      </c>
      <c r="X46" s="8">
        <v>84</v>
      </c>
      <c r="Y46" s="8">
        <v>529.79999999999995</v>
      </c>
      <c r="Z46" s="8">
        <v>84</v>
      </c>
      <c r="AA46" s="8">
        <v>638.20000000000005</v>
      </c>
      <c r="AB46" s="8">
        <v>84</v>
      </c>
    </row>
    <row r="47" spans="1:28" ht="125.45" customHeight="1">
      <c r="A47" s="8" t="s">
        <v>39</v>
      </c>
      <c r="B47" s="9" t="s">
        <v>40</v>
      </c>
      <c r="C47" s="8">
        <v>131.19999999999999</v>
      </c>
      <c r="D47" s="8">
        <v>24</v>
      </c>
      <c r="E47" s="8">
        <v>143.5</v>
      </c>
      <c r="F47" s="8">
        <v>24</v>
      </c>
      <c r="G47" s="8">
        <f t="shared" si="7"/>
        <v>-12.300000000000011</v>
      </c>
      <c r="H47" s="20">
        <f t="shared" si="8"/>
        <v>100</v>
      </c>
      <c r="I47" s="8">
        <v>136.30000000000001</v>
      </c>
      <c r="J47" s="8">
        <v>24</v>
      </c>
      <c r="K47" s="8">
        <v>161.69999999999999</v>
      </c>
      <c r="L47" s="8">
        <v>24</v>
      </c>
      <c r="M47" s="8">
        <f t="shared" si="9"/>
        <v>-25.399999999999977</v>
      </c>
      <c r="N47" s="20">
        <f t="shared" si="10"/>
        <v>100</v>
      </c>
      <c r="O47" s="8">
        <v>129.6</v>
      </c>
      <c r="P47" s="8">
        <v>24</v>
      </c>
      <c r="Q47" s="8">
        <v>180</v>
      </c>
      <c r="R47" s="8">
        <v>24</v>
      </c>
      <c r="S47" s="8">
        <f t="shared" si="11"/>
        <v>-50.400000000000006</v>
      </c>
      <c r="T47" s="20">
        <f t="shared" si="12"/>
        <v>100</v>
      </c>
      <c r="U47" s="8">
        <v>267.89999999999998</v>
      </c>
      <c r="V47" s="8">
        <v>36</v>
      </c>
      <c r="W47" s="8">
        <v>152.6</v>
      </c>
      <c r="X47" s="8">
        <v>24</v>
      </c>
      <c r="Y47" s="8">
        <v>151.4</v>
      </c>
      <c r="Z47" s="8">
        <v>24</v>
      </c>
      <c r="AA47" s="8">
        <v>182.3</v>
      </c>
      <c r="AB47" s="8">
        <v>24</v>
      </c>
    </row>
    <row r="48" spans="1:28" ht="129.6" customHeight="1">
      <c r="A48" s="8" t="s">
        <v>41</v>
      </c>
      <c r="B48" s="9" t="s">
        <v>42</v>
      </c>
      <c r="C48" s="8">
        <v>65.599999999999994</v>
      </c>
      <c r="D48" s="8">
        <v>12</v>
      </c>
      <c r="E48" s="8">
        <v>71.7</v>
      </c>
      <c r="F48" s="8">
        <v>12</v>
      </c>
      <c r="G48" s="8">
        <f t="shared" si="7"/>
        <v>-6.1000000000000085</v>
      </c>
      <c r="H48" s="20">
        <f t="shared" si="8"/>
        <v>100</v>
      </c>
      <c r="I48" s="8">
        <v>68.099999999999994</v>
      </c>
      <c r="J48" s="8">
        <v>12</v>
      </c>
      <c r="K48" s="8">
        <v>80.8</v>
      </c>
      <c r="L48" s="8">
        <v>12</v>
      </c>
      <c r="M48" s="8">
        <f t="shared" si="9"/>
        <v>-12.700000000000003</v>
      </c>
      <c r="N48" s="20">
        <f t="shared" si="10"/>
        <v>100</v>
      </c>
      <c r="O48" s="8">
        <v>64.8</v>
      </c>
      <c r="P48" s="8">
        <v>12</v>
      </c>
      <c r="Q48" s="8">
        <v>90</v>
      </c>
      <c r="R48" s="8">
        <v>12</v>
      </c>
      <c r="S48" s="8">
        <f t="shared" si="11"/>
        <v>-25.200000000000003</v>
      </c>
      <c r="T48" s="20">
        <f t="shared" si="12"/>
        <v>100</v>
      </c>
      <c r="U48" s="8">
        <v>89.3</v>
      </c>
      <c r="V48" s="8">
        <v>12</v>
      </c>
      <c r="W48" s="8">
        <v>76.3</v>
      </c>
      <c r="X48" s="8">
        <v>12</v>
      </c>
      <c r="Y48" s="8">
        <v>75.7</v>
      </c>
      <c r="Z48" s="8">
        <v>12</v>
      </c>
      <c r="AA48" s="8">
        <v>91.2</v>
      </c>
      <c r="AB48" s="8">
        <v>12</v>
      </c>
    </row>
    <row r="49" spans="1:28" ht="123" customHeight="1">
      <c r="A49" s="8" t="s">
        <v>43</v>
      </c>
      <c r="B49" s="9" t="s">
        <v>44</v>
      </c>
      <c r="C49" s="8">
        <v>1180.5</v>
      </c>
      <c r="D49" s="8">
        <v>216</v>
      </c>
      <c r="E49" s="8">
        <v>1291.2</v>
      </c>
      <c r="F49" s="8">
        <v>216</v>
      </c>
      <c r="G49" s="8">
        <f t="shared" si="7"/>
        <v>-110.70000000000005</v>
      </c>
      <c r="H49" s="20">
        <f t="shared" si="8"/>
        <v>100</v>
      </c>
      <c r="I49" s="8">
        <v>1294.8</v>
      </c>
      <c r="J49" s="8">
        <v>228</v>
      </c>
      <c r="K49" s="8">
        <v>1454.9</v>
      </c>
      <c r="L49" s="8">
        <v>216</v>
      </c>
      <c r="M49" s="8">
        <f t="shared" si="9"/>
        <v>-160.10000000000014</v>
      </c>
      <c r="N49" s="20">
        <f t="shared" si="10"/>
        <v>105.55555555555556</v>
      </c>
      <c r="O49" s="8">
        <v>1231.5</v>
      </c>
      <c r="P49" s="8">
        <v>228</v>
      </c>
      <c r="Q49" s="8">
        <v>1619.7</v>
      </c>
      <c r="R49" s="8">
        <v>216</v>
      </c>
      <c r="S49" s="8">
        <f t="shared" si="11"/>
        <v>-388.20000000000005</v>
      </c>
      <c r="T49" s="20">
        <f t="shared" si="12"/>
        <v>105.55555555555556</v>
      </c>
      <c r="U49" s="8">
        <v>1607.2</v>
      </c>
      <c r="V49" s="8">
        <v>216</v>
      </c>
      <c r="W49" s="8">
        <v>1373.4</v>
      </c>
      <c r="X49" s="8">
        <v>216</v>
      </c>
      <c r="Y49" s="8">
        <v>1438.1</v>
      </c>
      <c r="Z49" s="8">
        <v>228</v>
      </c>
      <c r="AA49" s="8">
        <v>1732.2</v>
      </c>
      <c r="AB49" s="8">
        <v>228</v>
      </c>
    </row>
    <row r="50" spans="1:28" ht="139.9" customHeight="1">
      <c r="A50" s="8" t="s">
        <v>45</v>
      </c>
      <c r="B50" s="9" t="s">
        <v>46</v>
      </c>
      <c r="C50" s="8">
        <v>655.8</v>
      </c>
      <c r="D50" s="8">
        <v>120</v>
      </c>
      <c r="E50" s="8">
        <v>717.4</v>
      </c>
      <c r="F50" s="8">
        <v>120</v>
      </c>
      <c r="G50" s="8">
        <f t="shared" si="7"/>
        <v>-61.600000000000023</v>
      </c>
      <c r="H50" s="20">
        <f t="shared" si="8"/>
        <v>100</v>
      </c>
      <c r="I50" s="8">
        <v>681.5</v>
      </c>
      <c r="J50" s="8">
        <v>120</v>
      </c>
      <c r="K50" s="8">
        <v>808.3</v>
      </c>
      <c r="L50" s="8">
        <v>120</v>
      </c>
      <c r="M50" s="8">
        <f t="shared" si="9"/>
        <v>-126.79999999999995</v>
      </c>
      <c r="N50" s="20">
        <f t="shared" si="10"/>
        <v>100</v>
      </c>
      <c r="O50" s="8">
        <v>648.1</v>
      </c>
      <c r="P50" s="8">
        <v>120</v>
      </c>
      <c r="Q50" s="8">
        <v>899.8</v>
      </c>
      <c r="R50" s="8">
        <v>120</v>
      </c>
      <c r="S50" s="8">
        <f t="shared" si="11"/>
        <v>-251.69999999999993</v>
      </c>
      <c r="T50" s="20">
        <f t="shared" si="12"/>
        <v>100</v>
      </c>
      <c r="U50" s="8">
        <v>892.8</v>
      </c>
      <c r="V50" s="8">
        <v>120</v>
      </c>
      <c r="W50" s="8">
        <v>763</v>
      </c>
      <c r="X50" s="8">
        <v>120</v>
      </c>
      <c r="Y50" s="8">
        <v>756.9</v>
      </c>
      <c r="Z50" s="8">
        <v>120</v>
      </c>
      <c r="AA50" s="8">
        <v>911.7</v>
      </c>
      <c r="AB50" s="8">
        <v>120</v>
      </c>
    </row>
    <row r="51" spans="1:28" ht="125.45" customHeight="1">
      <c r="A51" s="8" t="s">
        <v>47</v>
      </c>
      <c r="B51" s="9" t="s">
        <v>49</v>
      </c>
      <c r="C51" s="8">
        <v>666.8</v>
      </c>
      <c r="D51" s="8">
        <v>122</v>
      </c>
      <c r="E51" s="8">
        <v>729.3</v>
      </c>
      <c r="F51" s="8">
        <v>122</v>
      </c>
      <c r="G51" s="8">
        <f t="shared" si="7"/>
        <v>-62.5</v>
      </c>
      <c r="H51" s="20">
        <f t="shared" si="8"/>
        <v>100</v>
      </c>
      <c r="I51" s="8">
        <v>749.6</v>
      </c>
      <c r="J51" s="8">
        <v>132</v>
      </c>
      <c r="K51" s="8">
        <v>821.7</v>
      </c>
      <c r="L51" s="8">
        <v>122</v>
      </c>
      <c r="M51" s="8">
        <f t="shared" si="9"/>
        <v>-72.100000000000023</v>
      </c>
      <c r="N51" s="20">
        <f t="shared" si="10"/>
        <v>108.19672131147541</v>
      </c>
      <c r="O51" s="8">
        <v>713</v>
      </c>
      <c r="P51" s="8">
        <v>132</v>
      </c>
      <c r="Q51" s="8">
        <v>914.8</v>
      </c>
      <c r="R51" s="8">
        <v>122</v>
      </c>
      <c r="S51" s="8">
        <f t="shared" si="11"/>
        <v>-201.79999999999995</v>
      </c>
      <c r="T51" s="20">
        <f t="shared" si="12"/>
        <v>108.19672131147541</v>
      </c>
      <c r="U51" s="8">
        <v>982.2</v>
      </c>
      <c r="V51" s="8">
        <v>132</v>
      </c>
      <c r="W51" s="8">
        <v>839.3</v>
      </c>
      <c r="X51" s="8">
        <v>132</v>
      </c>
      <c r="Y51" s="8">
        <v>832.6</v>
      </c>
      <c r="Z51" s="8">
        <v>132</v>
      </c>
      <c r="AA51" s="8">
        <v>1002.9</v>
      </c>
      <c r="AB51" s="8">
        <v>132</v>
      </c>
    </row>
    <row r="52" spans="1:28" ht="134.44999999999999" customHeight="1">
      <c r="A52" s="8" t="s">
        <v>50</v>
      </c>
      <c r="B52" s="9" t="s">
        <v>51</v>
      </c>
      <c r="C52" s="8">
        <v>65.599999999999994</v>
      </c>
      <c r="D52" s="8">
        <v>12</v>
      </c>
      <c r="E52" s="8">
        <v>71.7</v>
      </c>
      <c r="F52" s="8">
        <v>12</v>
      </c>
      <c r="G52" s="8">
        <f t="shared" si="7"/>
        <v>-6.1000000000000085</v>
      </c>
      <c r="H52" s="20">
        <f t="shared" si="8"/>
        <v>100</v>
      </c>
      <c r="I52" s="8">
        <v>68.099999999999994</v>
      </c>
      <c r="J52" s="8">
        <v>12</v>
      </c>
      <c r="K52" s="8">
        <v>80.8</v>
      </c>
      <c r="L52" s="8">
        <v>12</v>
      </c>
      <c r="M52" s="8">
        <f t="shared" si="9"/>
        <v>-12.700000000000003</v>
      </c>
      <c r="N52" s="20">
        <f t="shared" si="10"/>
        <v>100</v>
      </c>
      <c r="O52" s="8">
        <v>64.8</v>
      </c>
      <c r="P52" s="8">
        <v>12</v>
      </c>
      <c r="Q52" s="8">
        <v>90</v>
      </c>
      <c r="R52" s="8">
        <v>12</v>
      </c>
      <c r="S52" s="8">
        <f t="shared" si="11"/>
        <v>-25.200000000000003</v>
      </c>
      <c r="T52" s="20">
        <f t="shared" si="12"/>
        <v>100</v>
      </c>
      <c r="U52" s="8">
        <v>89.3</v>
      </c>
      <c r="V52" s="8">
        <v>12</v>
      </c>
      <c r="W52" s="8">
        <v>76.3</v>
      </c>
      <c r="X52" s="8">
        <v>12</v>
      </c>
      <c r="Y52" s="8">
        <v>75.7</v>
      </c>
      <c r="Z52" s="8">
        <v>12</v>
      </c>
      <c r="AA52" s="8">
        <v>91.2</v>
      </c>
      <c r="AB52" s="8">
        <v>12</v>
      </c>
    </row>
    <row r="53" spans="1:28" ht="128.44999999999999" customHeight="1">
      <c r="A53" s="8" t="s">
        <v>52</v>
      </c>
      <c r="B53" s="16" t="s">
        <v>53</v>
      </c>
      <c r="C53" s="8">
        <v>65.599999999999994</v>
      </c>
      <c r="D53" s="8">
        <v>12</v>
      </c>
      <c r="E53" s="8">
        <v>71.7</v>
      </c>
      <c r="F53" s="8">
        <v>12</v>
      </c>
      <c r="G53" s="8">
        <f t="shared" si="7"/>
        <v>-6.1000000000000085</v>
      </c>
      <c r="H53" s="20">
        <f t="shared" si="8"/>
        <v>100</v>
      </c>
      <c r="I53" s="8">
        <v>68.099999999999994</v>
      </c>
      <c r="J53" s="8">
        <v>12</v>
      </c>
      <c r="K53" s="8">
        <v>80.8</v>
      </c>
      <c r="L53" s="8">
        <v>12</v>
      </c>
      <c r="M53" s="8">
        <f t="shared" si="9"/>
        <v>-12.700000000000003</v>
      </c>
      <c r="N53" s="20">
        <f t="shared" si="10"/>
        <v>100</v>
      </c>
      <c r="O53" s="8">
        <v>64.8</v>
      </c>
      <c r="P53" s="8">
        <v>12</v>
      </c>
      <c r="Q53" s="8">
        <v>90</v>
      </c>
      <c r="R53" s="8">
        <v>12</v>
      </c>
      <c r="S53" s="8">
        <f t="shared" si="11"/>
        <v>-25.200000000000003</v>
      </c>
      <c r="T53" s="20">
        <f t="shared" si="12"/>
        <v>100</v>
      </c>
      <c r="U53" s="8">
        <v>89.3</v>
      </c>
      <c r="V53" s="8">
        <v>12</v>
      </c>
      <c r="W53" s="8">
        <v>76.3</v>
      </c>
      <c r="X53" s="8">
        <v>12</v>
      </c>
      <c r="Y53" s="8">
        <v>75.7</v>
      </c>
      <c r="Z53" s="8">
        <v>12</v>
      </c>
      <c r="AA53" s="8">
        <v>91.2</v>
      </c>
      <c r="AB53" s="8">
        <v>12</v>
      </c>
    </row>
    <row r="54" spans="1:28" ht="81.599999999999994" customHeight="1">
      <c r="A54" s="8" t="s">
        <v>54</v>
      </c>
      <c r="B54" s="16" t="s">
        <v>55</v>
      </c>
      <c r="C54" s="8">
        <v>11929</v>
      </c>
      <c r="D54" s="8">
        <v>40</v>
      </c>
      <c r="E54" s="8">
        <v>11929</v>
      </c>
      <c r="F54" s="8">
        <v>40</v>
      </c>
      <c r="G54" s="8">
        <f t="shared" si="7"/>
        <v>0</v>
      </c>
      <c r="H54" s="20">
        <f t="shared" si="8"/>
        <v>100</v>
      </c>
      <c r="I54" s="8">
        <v>13145</v>
      </c>
      <c r="J54" s="8">
        <v>35</v>
      </c>
      <c r="K54" s="8">
        <v>13145</v>
      </c>
      <c r="L54" s="8">
        <v>40</v>
      </c>
      <c r="M54" s="8">
        <f t="shared" si="9"/>
        <v>0</v>
      </c>
      <c r="N54" s="20">
        <f t="shared" si="10"/>
        <v>87.5</v>
      </c>
      <c r="O54" s="8">
        <v>14815</v>
      </c>
      <c r="P54" s="8">
        <v>41</v>
      </c>
      <c r="Q54" s="8">
        <v>14815</v>
      </c>
      <c r="R54" s="8">
        <v>40</v>
      </c>
      <c r="S54" s="8">
        <f t="shared" si="11"/>
        <v>0</v>
      </c>
      <c r="T54" s="20">
        <f t="shared" si="12"/>
        <v>102.49999999999999</v>
      </c>
      <c r="U54" s="8">
        <v>17328</v>
      </c>
      <c r="V54" s="8">
        <v>40</v>
      </c>
      <c r="W54" s="8">
        <v>17328</v>
      </c>
      <c r="X54" s="8">
        <v>40</v>
      </c>
      <c r="Y54" s="8">
        <v>17328</v>
      </c>
      <c r="Z54" s="8">
        <v>40</v>
      </c>
      <c r="AA54" s="8">
        <v>17328</v>
      </c>
      <c r="AB54" s="8">
        <v>40</v>
      </c>
    </row>
    <row r="55" spans="1:28" ht="37.5">
      <c r="A55" s="8"/>
      <c r="B55" s="16" t="s">
        <v>144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8"/>
      <c r="W55" s="8"/>
      <c r="X55" s="8"/>
      <c r="Y55" s="8"/>
      <c r="Z55" s="8"/>
      <c r="AA55" s="8"/>
      <c r="AB55" s="8"/>
    </row>
    <row r="56" spans="1:28" ht="25.9" customHeight="1">
      <c r="A56" s="8"/>
      <c r="B56" s="16" t="s">
        <v>145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8">
        <v>7</v>
      </c>
      <c r="W56" s="8"/>
      <c r="X56" s="8">
        <v>4</v>
      </c>
      <c r="Y56" s="8"/>
      <c r="Z56" s="8">
        <v>6</v>
      </c>
      <c r="AA56" s="8"/>
      <c r="AB56" s="8">
        <v>6</v>
      </c>
    </row>
    <row r="57" spans="1:28" ht="24.6" customHeight="1">
      <c r="A57" s="8"/>
      <c r="B57" s="16" t="s">
        <v>146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8">
        <v>4</v>
      </c>
      <c r="W57" s="8"/>
      <c r="X57" s="8">
        <v>6</v>
      </c>
      <c r="Y57" s="8"/>
      <c r="Z57" s="8">
        <v>8</v>
      </c>
      <c r="AA57" s="8"/>
      <c r="AB57" s="8">
        <v>8</v>
      </c>
    </row>
    <row r="58" spans="1:28" ht="23.45" customHeight="1">
      <c r="A58" s="8"/>
      <c r="B58" s="16" t="s">
        <v>147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8">
        <v>29</v>
      </c>
      <c r="W58" s="8"/>
      <c r="X58" s="8">
        <v>30</v>
      </c>
      <c r="Y58" s="8"/>
      <c r="Z58" s="8">
        <v>26</v>
      </c>
      <c r="AA58" s="8"/>
      <c r="AB58" s="8">
        <v>26</v>
      </c>
    </row>
    <row r="59" spans="1:28" ht="72.599999999999994" customHeight="1">
      <c r="A59" s="8" t="s">
        <v>162</v>
      </c>
      <c r="B59" s="16" t="s">
        <v>163</v>
      </c>
      <c r="C59" s="8">
        <v>585</v>
      </c>
      <c r="D59" s="8">
        <v>750</v>
      </c>
      <c r="E59" s="8">
        <v>753</v>
      </c>
      <c r="F59" s="8">
        <v>750</v>
      </c>
      <c r="G59" s="8">
        <v>-168</v>
      </c>
      <c r="H59" s="8">
        <v>100</v>
      </c>
      <c r="I59" s="8">
        <v>909</v>
      </c>
      <c r="J59" s="8">
        <v>800</v>
      </c>
      <c r="K59" s="8">
        <v>914</v>
      </c>
      <c r="L59" s="8">
        <v>800</v>
      </c>
      <c r="M59" s="8">
        <v>-5</v>
      </c>
      <c r="N59" s="8">
        <v>100</v>
      </c>
      <c r="O59" s="8">
        <v>1295</v>
      </c>
      <c r="P59" s="8">
        <v>860</v>
      </c>
      <c r="Q59" s="8">
        <v>1298</v>
      </c>
      <c r="R59" s="8">
        <v>860</v>
      </c>
      <c r="S59" s="8">
        <v>-3</v>
      </c>
      <c r="T59" s="8">
        <v>100</v>
      </c>
      <c r="U59" s="8">
        <v>1185</v>
      </c>
      <c r="V59" s="8">
        <v>905</v>
      </c>
      <c r="W59" s="8">
        <v>1185</v>
      </c>
      <c r="X59" s="8">
        <v>960</v>
      </c>
      <c r="Y59" s="8">
        <v>1185</v>
      </c>
      <c r="Z59" s="8">
        <v>1010</v>
      </c>
      <c r="AA59" s="8">
        <v>1185</v>
      </c>
      <c r="AB59" s="8">
        <v>1050</v>
      </c>
    </row>
    <row r="60" spans="1:28" ht="18.75">
      <c r="A60" s="28" t="s">
        <v>56</v>
      </c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30"/>
    </row>
    <row r="61" spans="1:28" ht="111.6" customHeight="1">
      <c r="A61" s="8" t="s">
        <v>27</v>
      </c>
      <c r="B61" s="16" t="s">
        <v>57</v>
      </c>
      <c r="C61" s="8">
        <v>4152.1000000000004</v>
      </c>
      <c r="D61" s="8">
        <v>841</v>
      </c>
      <c r="E61" s="8">
        <v>4154</v>
      </c>
      <c r="F61" s="8">
        <v>820</v>
      </c>
      <c r="G61" s="8">
        <f>C61-E61</f>
        <v>-1.8999999999996362</v>
      </c>
      <c r="H61" s="20">
        <f>D61/F61*100</f>
        <v>102.5609756097561</v>
      </c>
      <c r="I61" s="8">
        <v>4254.5</v>
      </c>
      <c r="J61" s="8">
        <v>799</v>
      </c>
      <c r="K61" s="8">
        <v>4259</v>
      </c>
      <c r="L61" s="8">
        <v>778</v>
      </c>
      <c r="M61" s="8">
        <f>I61-K61</f>
        <v>-4.5</v>
      </c>
      <c r="N61" s="20">
        <f>J61/L61*100</f>
        <v>102.69922879177378</v>
      </c>
      <c r="O61" s="8">
        <v>4778.2</v>
      </c>
      <c r="P61" s="8">
        <v>801</v>
      </c>
      <c r="Q61" s="8">
        <v>4778.2</v>
      </c>
      <c r="R61" s="8">
        <v>780</v>
      </c>
      <c r="S61" s="8">
        <f>O61-Q61</f>
        <v>0</v>
      </c>
      <c r="T61" s="20">
        <f>P61/R61*100</f>
        <v>102.69230769230768</v>
      </c>
      <c r="U61" s="8">
        <v>6316</v>
      </c>
      <c r="V61" s="8">
        <v>780</v>
      </c>
      <c r="W61" s="8">
        <v>6316</v>
      </c>
      <c r="X61" s="8">
        <v>780</v>
      </c>
      <c r="Y61" s="8">
        <v>6316</v>
      </c>
      <c r="Z61" s="8">
        <v>780</v>
      </c>
      <c r="AA61" s="8">
        <v>6316</v>
      </c>
      <c r="AB61" s="8">
        <v>780</v>
      </c>
    </row>
    <row r="62" spans="1:28" ht="122.45" customHeight="1">
      <c r="A62" s="8" t="s">
        <v>29</v>
      </c>
      <c r="B62" s="16" t="s">
        <v>58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>
        <v>344.7</v>
      </c>
      <c r="V62" s="8">
        <v>600</v>
      </c>
      <c r="W62" s="8">
        <v>344.7</v>
      </c>
      <c r="X62" s="8">
        <v>600</v>
      </c>
      <c r="Y62" s="8">
        <v>344.7</v>
      </c>
      <c r="Z62" s="8">
        <v>600</v>
      </c>
      <c r="AA62" s="8">
        <v>344.7</v>
      </c>
      <c r="AB62" s="8">
        <v>600</v>
      </c>
    </row>
    <row r="63" spans="1:28" ht="154.9" customHeight="1">
      <c r="A63" s="8" t="s">
        <v>31</v>
      </c>
      <c r="B63" s="16" t="s">
        <v>59</v>
      </c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>
        <v>260.2</v>
      </c>
      <c r="V63" s="8">
        <v>500</v>
      </c>
      <c r="W63" s="8">
        <v>260.2</v>
      </c>
      <c r="X63" s="8">
        <v>500</v>
      </c>
      <c r="Y63" s="8">
        <v>260.2</v>
      </c>
      <c r="Z63" s="8">
        <v>500</v>
      </c>
      <c r="AA63" s="8">
        <v>260.2</v>
      </c>
      <c r="AB63" s="8">
        <v>500</v>
      </c>
    </row>
    <row r="64" spans="1:28" ht="18.75">
      <c r="A64" s="28" t="s">
        <v>60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30"/>
    </row>
    <row r="65" spans="1:28" ht="94.9" customHeight="1">
      <c r="A65" s="8" t="s">
        <v>27</v>
      </c>
      <c r="B65" s="16" t="s">
        <v>61</v>
      </c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>
        <v>3039</v>
      </c>
      <c r="P65" s="8">
        <v>66</v>
      </c>
      <c r="Q65" s="8">
        <v>3039</v>
      </c>
      <c r="R65" s="8">
        <v>66</v>
      </c>
      <c r="S65" s="8">
        <f>O65-Q65</f>
        <v>0</v>
      </c>
      <c r="T65" s="8">
        <f>P65/R65*100</f>
        <v>100</v>
      </c>
      <c r="U65" s="8">
        <v>2241</v>
      </c>
      <c r="V65" s="8">
        <v>67</v>
      </c>
      <c r="W65" s="8">
        <v>2670</v>
      </c>
      <c r="X65" s="8">
        <v>68</v>
      </c>
      <c r="Y65" s="8">
        <v>2312</v>
      </c>
      <c r="Z65" s="8">
        <v>68</v>
      </c>
      <c r="AA65" s="8">
        <v>2312</v>
      </c>
      <c r="AB65" s="8">
        <v>68</v>
      </c>
    </row>
    <row r="66" spans="1:28" ht="114" customHeight="1">
      <c r="A66" s="8" t="s">
        <v>29</v>
      </c>
      <c r="B66" s="16" t="s">
        <v>62</v>
      </c>
      <c r="C66" s="8">
        <v>9126</v>
      </c>
      <c r="D66" s="8">
        <v>10196</v>
      </c>
      <c r="E66" s="8">
        <v>9126</v>
      </c>
      <c r="F66" s="8">
        <v>10196</v>
      </c>
      <c r="G66" s="8">
        <f>C66-E66</f>
        <v>0</v>
      </c>
      <c r="H66" s="8">
        <f>D66/F66*100</f>
        <v>100</v>
      </c>
      <c r="I66" s="8">
        <v>9773</v>
      </c>
      <c r="J66" s="8">
        <v>10368</v>
      </c>
      <c r="K66" s="8">
        <v>9773</v>
      </c>
      <c r="L66" s="8">
        <v>10368</v>
      </c>
      <c r="M66" s="8">
        <f>I66-K66</f>
        <v>0</v>
      </c>
      <c r="N66" s="8">
        <f>J66/L66*100</f>
        <v>100</v>
      </c>
      <c r="O66" s="8">
        <v>4852</v>
      </c>
      <c r="P66" s="8">
        <v>10226</v>
      </c>
      <c r="Q66" s="8">
        <v>4852</v>
      </c>
      <c r="R66" s="8">
        <v>10226</v>
      </c>
      <c r="S66" s="8">
        <f>O66-Q66</f>
        <v>0</v>
      </c>
      <c r="T66" s="8">
        <f>P66/R66*100</f>
        <v>100</v>
      </c>
      <c r="U66" s="8">
        <v>4445</v>
      </c>
      <c r="V66" s="8">
        <v>10230</v>
      </c>
      <c r="W66" s="8">
        <v>4445</v>
      </c>
      <c r="X66" s="8">
        <v>10230</v>
      </c>
      <c r="Y66" s="8">
        <v>4445</v>
      </c>
      <c r="Z66" s="8">
        <v>10230</v>
      </c>
      <c r="AA66" s="8">
        <v>4445</v>
      </c>
      <c r="AB66" s="8">
        <v>10230</v>
      </c>
    </row>
    <row r="67" spans="1:28" ht="18.75">
      <c r="A67" s="38" t="s">
        <v>63</v>
      </c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40"/>
    </row>
    <row r="68" spans="1:28" ht="124.15" customHeight="1">
      <c r="A68" s="8" t="s">
        <v>27</v>
      </c>
      <c r="B68" s="16" t="s">
        <v>148</v>
      </c>
      <c r="C68" s="8">
        <v>1096.7</v>
      </c>
      <c r="D68" s="8" t="s">
        <v>166</v>
      </c>
      <c r="E68" s="8">
        <v>1096.7</v>
      </c>
      <c r="F68" s="8" t="s">
        <v>166</v>
      </c>
      <c r="G68" s="8">
        <f>C68-E68</f>
        <v>0</v>
      </c>
      <c r="H68" s="8" t="s">
        <v>167</v>
      </c>
      <c r="I68" s="8">
        <v>3784.7</v>
      </c>
      <c r="J68" s="8" t="s">
        <v>168</v>
      </c>
      <c r="K68" s="8">
        <v>3784.7</v>
      </c>
      <c r="L68" s="8" t="s">
        <v>168</v>
      </c>
      <c r="M68" s="8">
        <f>I68-K68</f>
        <v>0</v>
      </c>
      <c r="N68" s="8" t="s">
        <v>167</v>
      </c>
      <c r="O68" s="8">
        <v>4015.1</v>
      </c>
      <c r="P68" s="8" t="s">
        <v>169</v>
      </c>
      <c r="Q68" s="8">
        <v>4015.1</v>
      </c>
      <c r="R68" s="8" t="s">
        <v>169</v>
      </c>
      <c r="S68" s="8">
        <f>O68-Q68</f>
        <v>0</v>
      </c>
      <c r="T68" s="8" t="s">
        <v>167</v>
      </c>
      <c r="U68" s="8">
        <v>4457</v>
      </c>
      <c r="V68" s="8" t="s">
        <v>149</v>
      </c>
      <c r="W68" s="8">
        <v>4303</v>
      </c>
      <c r="X68" s="8" t="s">
        <v>149</v>
      </c>
      <c r="Y68" s="8">
        <v>2727</v>
      </c>
      <c r="Z68" s="8" t="s">
        <v>149</v>
      </c>
      <c r="AA68" s="8">
        <v>3054.2</v>
      </c>
      <c r="AB68" s="8" t="s">
        <v>149</v>
      </c>
    </row>
    <row r="69" spans="1:28" ht="132" customHeight="1">
      <c r="A69" s="8" t="s">
        <v>29</v>
      </c>
      <c r="B69" s="16" t="s">
        <v>64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8.75">
      <c r="A70" s="28" t="s">
        <v>65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30"/>
    </row>
    <row r="71" spans="1:28" ht="18.75">
      <c r="A71" s="28" t="s">
        <v>66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30"/>
    </row>
    <row r="72" spans="1:28" ht="117.6" customHeight="1">
      <c r="A72" s="8" t="s">
        <v>11</v>
      </c>
      <c r="B72" s="16" t="s">
        <v>67</v>
      </c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>
        <v>585</v>
      </c>
      <c r="V72" s="8">
        <v>500</v>
      </c>
      <c r="W72" s="8">
        <v>644</v>
      </c>
      <c r="X72" s="8">
        <v>500</v>
      </c>
      <c r="Y72" s="8">
        <v>708</v>
      </c>
      <c r="Z72" s="8">
        <v>500</v>
      </c>
      <c r="AA72" s="8">
        <v>779</v>
      </c>
      <c r="AB72" s="8">
        <v>500</v>
      </c>
    </row>
    <row r="73" spans="1:28" ht="77.45" customHeight="1">
      <c r="A73" s="8" t="s">
        <v>13</v>
      </c>
      <c r="B73" s="16" t="s">
        <v>68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8">
        <v>349</v>
      </c>
      <c r="V73" s="8">
        <v>500</v>
      </c>
      <c r="W73" s="8">
        <v>384</v>
      </c>
      <c r="X73" s="8">
        <v>500</v>
      </c>
      <c r="Y73" s="8">
        <v>422</v>
      </c>
      <c r="Z73" s="8">
        <v>500</v>
      </c>
      <c r="AA73" s="8">
        <v>465</v>
      </c>
      <c r="AB73" s="8">
        <v>500</v>
      </c>
    </row>
    <row r="74" spans="1:28" ht="81" customHeight="1">
      <c r="A74" s="8" t="s">
        <v>15</v>
      </c>
      <c r="B74" s="16" t="s">
        <v>70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8">
        <v>412</v>
      </c>
      <c r="V74" s="8">
        <v>300</v>
      </c>
      <c r="W74" s="8">
        <v>453</v>
      </c>
      <c r="X74" s="8">
        <v>300</v>
      </c>
      <c r="Y74" s="8">
        <v>499</v>
      </c>
      <c r="Z74" s="8">
        <v>300</v>
      </c>
      <c r="AA74" s="8">
        <v>548</v>
      </c>
      <c r="AB74" s="8">
        <v>300</v>
      </c>
    </row>
    <row r="75" spans="1:28" ht="107.45" customHeight="1">
      <c r="A75" s="8" t="s">
        <v>17</v>
      </c>
      <c r="B75" s="16" t="s">
        <v>71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8">
        <v>154</v>
      </c>
      <c r="V75" s="8">
        <v>100</v>
      </c>
      <c r="W75" s="8">
        <v>169</v>
      </c>
      <c r="X75" s="8">
        <v>100</v>
      </c>
      <c r="Y75" s="8">
        <v>186</v>
      </c>
      <c r="Z75" s="8">
        <v>100</v>
      </c>
      <c r="AA75" s="8">
        <v>205</v>
      </c>
      <c r="AB75" s="8">
        <v>100</v>
      </c>
    </row>
    <row r="76" spans="1:28" ht="127.15" customHeight="1">
      <c r="A76" s="8" t="s">
        <v>19</v>
      </c>
      <c r="B76" s="16" t="s">
        <v>72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8">
        <v>246</v>
      </c>
      <c r="V76" s="8">
        <v>380</v>
      </c>
      <c r="W76" s="8">
        <v>271</v>
      </c>
      <c r="X76" s="8">
        <v>380</v>
      </c>
      <c r="Y76" s="8">
        <v>298</v>
      </c>
      <c r="Z76" s="8">
        <v>380</v>
      </c>
      <c r="AA76" s="8">
        <v>327</v>
      </c>
      <c r="AB76" s="8">
        <v>380</v>
      </c>
    </row>
    <row r="77" spans="1:28" ht="18.75" hidden="1">
      <c r="A77" s="28" t="s">
        <v>73</v>
      </c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30"/>
    </row>
    <row r="78" spans="1:28" ht="150" hidden="1">
      <c r="A78" s="8" t="s">
        <v>29</v>
      </c>
      <c r="B78" s="16" t="s">
        <v>171</v>
      </c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</row>
    <row r="79" spans="1:28" ht="18.75">
      <c r="A79" s="28" t="s">
        <v>75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30"/>
    </row>
    <row r="80" spans="1:28" ht="58.9" customHeight="1">
      <c r="A80" s="8" t="s">
        <v>76</v>
      </c>
      <c r="B80" s="16" t="s">
        <v>77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8">
        <v>344.7</v>
      </c>
      <c r="V80" s="8">
        <v>1200</v>
      </c>
      <c r="W80" s="8">
        <v>344.7</v>
      </c>
      <c r="X80" s="8">
        <v>1200</v>
      </c>
      <c r="Y80" s="8">
        <v>344.7</v>
      </c>
      <c r="Z80" s="8">
        <v>1200</v>
      </c>
      <c r="AA80" s="8">
        <v>344.7</v>
      </c>
      <c r="AB80" s="8">
        <v>1200</v>
      </c>
    </row>
    <row r="81" spans="1:28" ht="18.75">
      <c r="A81" s="28" t="s">
        <v>78</v>
      </c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30"/>
    </row>
    <row r="82" spans="1:28" ht="99" customHeight="1">
      <c r="A82" s="8" t="s">
        <v>33</v>
      </c>
      <c r="B82" s="16" t="s">
        <v>79</v>
      </c>
      <c r="C82" s="8">
        <f>C83+C84</f>
        <v>25</v>
      </c>
      <c r="D82" s="8">
        <f>D83+D84</f>
        <v>33</v>
      </c>
      <c r="E82" s="8">
        <f>E83+E84</f>
        <v>25</v>
      </c>
      <c r="F82" s="8">
        <f>F83+F84</f>
        <v>33</v>
      </c>
      <c r="G82" s="8">
        <f>C82-E82</f>
        <v>0</v>
      </c>
      <c r="H82" s="8">
        <f>D82/F82*100</f>
        <v>100</v>
      </c>
      <c r="I82" s="8">
        <f>I83+I84</f>
        <v>35</v>
      </c>
      <c r="J82" s="8">
        <f>J83+J84</f>
        <v>38</v>
      </c>
      <c r="K82" s="8">
        <f>K83+K84</f>
        <v>35</v>
      </c>
      <c r="L82" s="8">
        <f>L83+L84</f>
        <v>38</v>
      </c>
      <c r="M82" s="8">
        <f>I82-K82</f>
        <v>0</v>
      </c>
      <c r="N82" s="8">
        <f>J82/L82*100</f>
        <v>100</v>
      </c>
      <c r="O82" s="8">
        <f>O83+O84</f>
        <v>240</v>
      </c>
      <c r="P82" s="8">
        <f>P83+P84</f>
        <v>107</v>
      </c>
      <c r="Q82" s="8">
        <f>Q83+Q84</f>
        <v>240</v>
      </c>
      <c r="R82" s="8">
        <f>R83+R84</f>
        <v>107</v>
      </c>
      <c r="S82" s="8">
        <f>O82-Q82</f>
        <v>0</v>
      </c>
      <c r="T82" s="8">
        <f>P82/R82*100</f>
        <v>100</v>
      </c>
      <c r="U82" s="8">
        <f t="shared" ref="U82:AB82" si="14">U83+U84</f>
        <v>250</v>
      </c>
      <c r="V82" s="8">
        <f t="shared" si="14"/>
        <v>109</v>
      </c>
      <c r="W82" s="8">
        <f t="shared" si="14"/>
        <v>305</v>
      </c>
      <c r="X82" s="8">
        <f t="shared" si="14"/>
        <v>113</v>
      </c>
      <c r="Y82" s="8">
        <f t="shared" si="14"/>
        <v>360</v>
      </c>
      <c r="Z82" s="8">
        <f t="shared" si="14"/>
        <v>113</v>
      </c>
      <c r="AA82" s="8">
        <f t="shared" si="14"/>
        <v>415</v>
      </c>
      <c r="AB82" s="8">
        <f t="shared" si="14"/>
        <v>113</v>
      </c>
    </row>
    <row r="83" spans="1:28" ht="28.9" customHeight="1">
      <c r="A83" s="8"/>
      <c r="B83" s="27" t="s">
        <v>155</v>
      </c>
      <c r="C83" s="8">
        <v>25</v>
      </c>
      <c r="D83" s="8">
        <v>33</v>
      </c>
      <c r="E83" s="8">
        <v>25</v>
      </c>
      <c r="F83" s="8">
        <v>33</v>
      </c>
      <c r="G83" s="8">
        <v>0</v>
      </c>
      <c r="H83" s="8">
        <v>0</v>
      </c>
      <c r="I83" s="8">
        <v>35</v>
      </c>
      <c r="J83" s="8">
        <v>38</v>
      </c>
      <c r="K83" s="8">
        <v>35</v>
      </c>
      <c r="L83" s="8">
        <v>38</v>
      </c>
      <c r="M83" s="8">
        <v>0</v>
      </c>
      <c r="N83" s="8">
        <v>0</v>
      </c>
      <c r="O83" s="8">
        <v>40</v>
      </c>
      <c r="P83" s="8">
        <v>41</v>
      </c>
      <c r="Q83" s="8">
        <v>40</v>
      </c>
      <c r="R83" s="8">
        <v>41</v>
      </c>
      <c r="S83" s="8">
        <f>O83-Q83</f>
        <v>0</v>
      </c>
      <c r="T83" s="8">
        <f>P83/R83*100</f>
        <v>100</v>
      </c>
      <c r="U83" s="8">
        <v>50</v>
      </c>
      <c r="V83" s="8">
        <v>42</v>
      </c>
      <c r="W83" s="8">
        <v>55</v>
      </c>
      <c r="X83" s="8">
        <v>45</v>
      </c>
      <c r="Y83" s="8">
        <v>60</v>
      </c>
      <c r="Z83" s="8">
        <v>45</v>
      </c>
      <c r="AA83" s="8">
        <v>65</v>
      </c>
      <c r="AB83" s="8">
        <v>45</v>
      </c>
    </row>
    <row r="84" spans="1:28" ht="34.15" customHeight="1">
      <c r="A84" s="8"/>
      <c r="B84" s="27" t="s">
        <v>156</v>
      </c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>
        <v>200</v>
      </c>
      <c r="P84" s="8">
        <v>66</v>
      </c>
      <c r="Q84" s="8">
        <v>200</v>
      </c>
      <c r="R84" s="8">
        <v>66</v>
      </c>
      <c r="S84" s="8">
        <f t="shared" ref="S84:S91" si="15">O84-Q84</f>
        <v>0</v>
      </c>
      <c r="T84" s="8">
        <f t="shared" ref="T84:T91" si="16">P84/R84*100</f>
        <v>100</v>
      </c>
      <c r="U84" s="8">
        <v>200</v>
      </c>
      <c r="V84" s="8">
        <v>67</v>
      </c>
      <c r="W84" s="8">
        <v>250</v>
      </c>
      <c r="X84" s="8">
        <v>68</v>
      </c>
      <c r="Y84" s="8">
        <v>300</v>
      </c>
      <c r="Z84" s="8">
        <v>68</v>
      </c>
      <c r="AA84" s="8">
        <v>350</v>
      </c>
      <c r="AB84" s="8">
        <v>68</v>
      </c>
    </row>
    <row r="85" spans="1:28" ht="122.45" customHeight="1">
      <c r="A85" s="8" t="s">
        <v>37</v>
      </c>
      <c r="B85" s="27" t="s">
        <v>80</v>
      </c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>
        <v>200</v>
      </c>
      <c r="P85" s="8">
        <v>23</v>
      </c>
      <c r="Q85" s="8">
        <v>200</v>
      </c>
      <c r="R85" s="8">
        <v>23</v>
      </c>
      <c r="S85" s="8">
        <f t="shared" si="15"/>
        <v>0</v>
      </c>
      <c r="T85" s="8">
        <f t="shared" si="16"/>
        <v>100</v>
      </c>
      <c r="U85" s="8">
        <v>250</v>
      </c>
      <c r="V85" s="8">
        <v>22</v>
      </c>
      <c r="W85" s="8">
        <v>335</v>
      </c>
      <c r="X85" s="8">
        <v>25</v>
      </c>
      <c r="Y85" s="8">
        <v>400</v>
      </c>
      <c r="Z85" s="8">
        <v>27</v>
      </c>
      <c r="AA85" s="8">
        <v>450</v>
      </c>
      <c r="AB85" s="8">
        <v>27</v>
      </c>
    </row>
    <row r="86" spans="1:28" ht="54.6" customHeight="1">
      <c r="A86" s="8" t="s">
        <v>39</v>
      </c>
      <c r="B86" s="27" t="s">
        <v>81</v>
      </c>
      <c r="C86" s="8"/>
      <c r="D86" s="8">
        <v>261030</v>
      </c>
      <c r="E86" s="8"/>
      <c r="F86" s="8">
        <v>261030</v>
      </c>
      <c r="G86" s="8"/>
      <c r="H86" s="20">
        <f>D86/F86*100</f>
        <v>100</v>
      </c>
      <c r="I86" s="8"/>
      <c r="J86" s="8">
        <v>253297</v>
      </c>
      <c r="K86" s="8"/>
      <c r="L86" s="8">
        <v>253297</v>
      </c>
      <c r="M86" s="8"/>
      <c r="N86" s="20">
        <f>J86/L86*100</f>
        <v>100</v>
      </c>
      <c r="O86" s="8">
        <v>505</v>
      </c>
      <c r="P86" s="8">
        <v>249165</v>
      </c>
      <c r="Q86" s="8">
        <v>505</v>
      </c>
      <c r="R86" s="8">
        <v>249165</v>
      </c>
      <c r="S86" s="8">
        <f t="shared" si="15"/>
        <v>0</v>
      </c>
      <c r="T86" s="8">
        <f t="shared" si="16"/>
        <v>100</v>
      </c>
      <c r="U86" s="8">
        <v>424</v>
      </c>
      <c r="V86" s="8">
        <v>244200</v>
      </c>
      <c r="W86" s="8">
        <v>424</v>
      </c>
      <c r="X86" s="8">
        <v>244000</v>
      </c>
      <c r="Y86" s="8">
        <v>424</v>
      </c>
      <c r="Z86" s="8">
        <v>244000</v>
      </c>
      <c r="AA86" s="8">
        <v>424</v>
      </c>
      <c r="AB86" s="8">
        <v>244000</v>
      </c>
    </row>
    <row r="87" spans="1:28" ht="56.25">
      <c r="A87" s="8" t="s">
        <v>41</v>
      </c>
      <c r="B87" s="27" t="s">
        <v>170</v>
      </c>
      <c r="C87" s="8"/>
      <c r="D87" s="8"/>
      <c r="E87" s="8"/>
      <c r="F87" s="8"/>
      <c r="G87" s="8"/>
      <c r="H87" s="20"/>
      <c r="I87" s="8"/>
      <c r="J87" s="8"/>
      <c r="K87" s="8"/>
      <c r="L87" s="8"/>
      <c r="M87" s="8"/>
      <c r="N87" s="20"/>
      <c r="O87" s="8">
        <v>1083</v>
      </c>
      <c r="P87" s="8">
        <v>11700</v>
      </c>
      <c r="Q87" s="8">
        <v>1083</v>
      </c>
      <c r="R87" s="8">
        <v>11700</v>
      </c>
      <c r="S87" s="8">
        <f t="shared" si="15"/>
        <v>0</v>
      </c>
      <c r="T87" s="8">
        <f t="shared" si="16"/>
        <v>100</v>
      </c>
      <c r="U87" s="8">
        <v>1421</v>
      </c>
      <c r="V87" s="8">
        <v>600</v>
      </c>
      <c r="W87" s="8">
        <v>1421</v>
      </c>
      <c r="X87" s="8">
        <v>600</v>
      </c>
      <c r="Y87" s="8">
        <v>1421</v>
      </c>
      <c r="Z87" s="8">
        <v>600</v>
      </c>
      <c r="AA87" s="8">
        <v>1421</v>
      </c>
      <c r="AB87" s="8">
        <v>600</v>
      </c>
    </row>
    <row r="88" spans="1:28" ht="75">
      <c r="A88" s="8" t="s">
        <v>43</v>
      </c>
      <c r="B88" s="16" t="s">
        <v>82</v>
      </c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>
        <v>1275</v>
      </c>
      <c r="P88" s="8">
        <v>846</v>
      </c>
      <c r="Q88" s="8">
        <v>1275</v>
      </c>
      <c r="R88" s="8">
        <v>846</v>
      </c>
      <c r="S88" s="8">
        <f t="shared" si="15"/>
        <v>0</v>
      </c>
      <c r="T88" s="8">
        <f t="shared" si="16"/>
        <v>100</v>
      </c>
      <c r="U88" s="8">
        <v>1515</v>
      </c>
      <c r="V88" s="8">
        <v>846</v>
      </c>
      <c r="W88" s="8">
        <v>1515</v>
      </c>
      <c r="X88" s="8">
        <v>846</v>
      </c>
      <c r="Y88" s="8">
        <v>1515</v>
      </c>
      <c r="Z88" s="8">
        <v>846</v>
      </c>
      <c r="AA88" s="8">
        <v>1515</v>
      </c>
      <c r="AB88" s="8">
        <v>846</v>
      </c>
    </row>
    <row r="89" spans="1:28" ht="36.6" customHeight="1">
      <c r="A89" s="8" t="s">
        <v>45</v>
      </c>
      <c r="B89" s="16" t="s">
        <v>83</v>
      </c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>
        <v>402</v>
      </c>
      <c r="P89" s="8">
        <v>5900</v>
      </c>
      <c r="Q89" s="8">
        <v>402</v>
      </c>
      <c r="R89" s="8">
        <v>5900</v>
      </c>
      <c r="S89" s="8">
        <f t="shared" si="15"/>
        <v>0</v>
      </c>
      <c r="T89" s="8">
        <f t="shared" si="16"/>
        <v>100</v>
      </c>
      <c r="U89" s="8">
        <v>467</v>
      </c>
      <c r="V89" s="8">
        <v>6000</v>
      </c>
      <c r="W89" s="8">
        <v>467</v>
      </c>
      <c r="X89" s="8">
        <v>6000</v>
      </c>
      <c r="Y89" s="8">
        <v>467</v>
      </c>
      <c r="Z89" s="8">
        <v>6000</v>
      </c>
      <c r="AA89" s="8">
        <v>467</v>
      </c>
      <c r="AB89" s="8">
        <v>6000</v>
      </c>
    </row>
    <row r="90" spans="1:28" ht="58.9" customHeight="1">
      <c r="A90" s="8" t="s">
        <v>47</v>
      </c>
      <c r="B90" s="16" t="s">
        <v>84</v>
      </c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>
        <v>402</v>
      </c>
      <c r="P90" s="8">
        <v>421</v>
      </c>
      <c r="Q90" s="8">
        <v>402</v>
      </c>
      <c r="R90" s="8">
        <v>421</v>
      </c>
      <c r="S90" s="8">
        <f t="shared" si="15"/>
        <v>0</v>
      </c>
      <c r="T90" s="8">
        <f t="shared" si="16"/>
        <v>100</v>
      </c>
      <c r="U90" s="8">
        <v>467</v>
      </c>
      <c r="V90" s="8">
        <v>421</v>
      </c>
      <c r="W90" s="8">
        <v>467</v>
      </c>
      <c r="X90" s="8">
        <v>421</v>
      </c>
      <c r="Y90" s="8">
        <v>467</v>
      </c>
      <c r="Z90" s="8">
        <v>421</v>
      </c>
      <c r="AA90" s="8">
        <v>467</v>
      </c>
      <c r="AB90" s="8">
        <v>421</v>
      </c>
    </row>
    <row r="91" spans="1:28" ht="65.45" customHeight="1">
      <c r="A91" s="8" t="s">
        <v>50</v>
      </c>
      <c r="B91" s="16" t="s">
        <v>85</v>
      </c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>
        <v>402</v>
      </c>
      <c r="P91" s="8">
        <v>35</v>
      </c>
      <c r="Q91" s="8">
        <v>402</v>
      </c>
      <c r="R91" s="8">
        <v>35</v>
      </c>
      <c r="S91" s="8">
        <f t="shared" si="15"/>
        <v>0</v>
      </c>
      <c r="T91" s="8">
        <f t="shared" si="16"/>
        <v>100</v>
      </c>
      <c r="U91" s="8">
        <v>467</v>
      </c>
      <c r="V91" s="8">
        <v>35</v>
      </c>
      <c r="W91" s="8">
        <v>467</v>
      </c>
      <c r="X91" s="8">
        <v>35</v>
      </c>
      <c r="Y91" s="8">
        <v>467</v>
      </c>
      <c r="Z91" s="8">
        <v>35</v>
      </c>
      <c r="AA91" s="8">
        <v>467</v>
      </c>
      <c r="AB91" s="8">
        <v>35</v>
      </c>
    </row>
    <row r="92" spans="1:28" ht="18.75">
      <c r="A92" s="28" t="s">
        <v>86</v>
      </c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30"/>
    </row>
    <row r="93" spans="1:28" ht="175.9" customHeight="1">
      <c r="A93" s="25" t="s">
        <v>27</v>
      </c>
      <c r="B93" s="26" t="s">
        <v>154</v>
      </c>
      <c r="C93" s="25">
        <v>569</v>
      </c>
      <c r="D93" s="25">
        <v>102</v>
      </c>
      <c r="E93" s="25">
        <v>569</v>
      </c>
      <c r="F93" s="25">
        <v>102</v>
      </c>
      <c r="G93" s="25">
        <v>0</v>
      </c>
      <c r="H93" s="25">
        <v>100</v>
      </c>
      <c r="I93" s="25">
        <v>737.8</v>
      </c>
      <c r="J93" s="25">
        <v>94</v>
      </c>
      <c r="K93" s="25">
        <v>737.8</v>
      </c>
      <c r="L93" s="25">
        <v>94</v>
      </c>
      <c r="M93" s="25">
        <v>0</v>
      </c>
      <c r="N93" s="25">
        <v>100</v>
      </c>
      <c r="O93" s="25">
        <v>637.6</v>
      </c>
      <c r="P93" s="25">
        <v>85</v>
      </c>
      <c r="Q93" s="25">
        <v>637.6</v>
      </c>
      <c r="R93" s="25">
        <v>85</v>
      </c>
      <c r="S93" s="25">
        <v>0</v>
      </c>
      <c r="T93" s="25">
        <v>100</v>
      </c>
      <c r="U93" s="25">
        <v>246.4</v>
      </c>
      <c r="V93" s="25">
        <v>51</v>
      </c>
      <c r="W93" s="25">
        <v>296.39999999999998</v>
      </c>
      <c r="X93" s="25">
        <v>61</v>
      </c>
      <c r="Y93" s="25">
        <v>346.4</v>
      </c>
      <c r="Z93" s="25">
        <v>71</v>
      </c>
      <c r="AA93" s="25">
        <v>346.4</v>
      </c>
      <c r="AB93" s="25">
        <v>51</v>
      </c>
    </row>
    <row r="94" spans="1:28" ht="180.6" customHeight="1">
      <c r="A94" s="25" t="s">
        <v>29</v>
      </c>
      <c r="B94" s="26" t="s">
        <v>153</v>
      </c>
      <c r="C94" s="25">
        <v>311</v>
      </c>
      <c r="D94" s="25">
        <v>42</v>
      </c>
      <c r="E94" s="25">
        <v>311</v>
      </c>
      <c r="F94" s="25">
        <v>42</v>
      </c>
      <c r="G94" s="25">
        <v>0</v>
      </c>
      <c r="H94" s="25">
        <v>100</v>
      </c>
      <c r="I94" s="25">
        <v>296.2</v>
      </c>
      <c r="J94" s="25">
        <v>40</v>
      </c>
      <c r="K94" s="25">
        <v>296.2</v>
      </c>
      <c r="L94" s="25">
        <v>40</v>
      </c>
      <c r="M94" s="25">
        <v>0</v>
      </c>
      <c r="N94" s="25">
        <v>100</v>
      </c>
      <c r="O94" s="25">
        <v>318.39999999999998</v>
      </c>
      <c r="P94" s="25">
        <v>43</v>
      </c>
      <c r="Q94" s="25">
        <v>318.39999999999998</v>
      </c>
      <c r="R94" s="25">
        <v>43</v>
      </c>
      <c r="S94" s="25">
        <v>0</v>
      </c>
      <c r="T94" s="25">
        <v>100</v>
      </c>
      <c r="U94" s="25">
        <v>253.6</v>
      </c>
      <c r="V94" s="25">
        <v>45</v>
      </c>
      <c r="W94" s="25">
        <v>303.60000000000002</v>
      </c>
      <c r="X94" s="25">
        <v>45</v>
      </c>
      <c r="Y94" s="25">
        <v>353.6</v>
      </c>
      <c r="Z94" s="25">
        <v>45</v>
      </c>
      <c r="AA94" s="25">
        <v>353.6</v>
      </c>
      <c r="AB94" s="25">
        <v>45</v>
      </c>
    </row>
    <row r="95" spans="1:28" ht="18.75">
      <c r="A95" s="28" t="s">
        <v>63</v>
      </c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30"/>
    </row>
    <row r="96" spans="1:28" ht="104.45" customHeight="1">
      <c r="A96" s="8" t="s">
        <v>27</v>
      </c>
      <c r="B96" s="16" t="s">
        <v>87</v>
      </c>
      <c r="C96" s="8">
        <f>C97+C98+C100</f>
        <v>5</v>
      </c>
      <c r="D96" s="8">
        <f>D97+D98+D100</f>
        <v>5</v>
      </c>
      <c r="E96" s="8">
        <f>E97+E98+E100</f>
        <v>6</v>
      </c>
      <c r="F96" s="8">
        <f>F97+F98+F100</f>
        <v>5</v>
      </c>
      <c r="G96" s="8">
        <f>C96-E96</f>
        <v>-1</v>
      </c>
      <c r="H96" s="8">
        <f>D96/F96*100</f>
        <v>100</v>
      </c>
      <c r="I96" s="8">
        <f>I97+I98+I100</f>
        <v>7</v>
      </c>
      <c r="J96" s="8">
        <f>J97+J98+J100</f>
        <v>5</v>
      </c>
      <c r="K96" s="8">
        <f>K97+K98+K100</f>
        <v>8</v>
      </c>
      <c r="L96" s="8">
        <f>L97+L98+L100</f>
        <v>5</v>
      </c>
      <c r="M96" s="8">
        <f>I96-K96</f>
        <v>-1</v>
      </c>
      <c r="N96" s="8">
        <f>J96/L96*100</f>
        <v>100</v>
      </c>
      <c r="O96" s="8">
        <f>O97+O98+O100</f>
        <v>1412</v>
      </c>
      <c r="P96" s="8">
        <f>P97+P98+P100</f>
        <v>1708</v>
      </c>
      <c r="Q96" s="8">
        <f>Q97+Q98+Q100</f>
        <v>1412</v>
      </c>
      <c r="R96" s="8">
        <f>R97+R98+R100</f>
        <v>1688</v>
      </c>
      <c r="S96" s="8">
        <f t="shared" ref="S96:S101" si="17">O96-Q96</f>
        <v>0</v>
      </c>
      <c r="T96" s="20">
        <f t="shared" ref="T96:T101" si="18">P96/R96*100</f>
        <v>101.18483412322274</v>
      </c>
      <c r="U96" s="8">
        <f t="shared" ref="U96:AB96" si="19">U97+U98+U100</f>
        <v>1679.5</v>
      </c>
      <c r="V96" s="8">
        <f t="shared" si="19"/>
        <v>1723</v>
      </c>
      <c r="W96" s="8">
        <f t="shared" si="19"/>
        <v>1682.5</v>
      </c>
      <c r="X96" s="8">
        <f t="shared" si="19"/>
        <v>1725</v>
      </c>
      <c r="Y96" s="8">
        <f t="shared" si="19"/>
        <v>1686</v>
      </c>
      <c r="Z96" s="8">
        <f t="shared" si="19"/>
        <v>1726</v>
      </c>
      <c r="AA96" s="8">
        <f t="shared" si="19"/>
        <v>1689</v>
      </c>
      <c r="AB96" s="8">
        <f t="shared" si="19"/>
        <v>1727</v>
      </c>
    </row>
    <row r="97" spans="1:28" ht="41.45" customHeight="1">
      <c r="A97" s="8" t="s">
        <v>11</v>
      </c>
      <c r="B97" s="16" t="s">
        <v>157</v>
      </c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8">
        <v>1337</v>
      </c>
      <c r="P97" s="8">
        <v>1688</v>
      </c>
      <c r="Q97" s="8">
        <v>1337</v>
      </c>
      <c r="R97" s="8">
        <v>1668</v>
      </c>
      <c r="S97" s="8">
        <f t="shared" si="17"/>
        <v>0</v>
      </c>
      <c r="T97" s="20">
        <f t="shared" si="18"/>
        <v>101.19904076738608</v>
      </c>
      <c r="U97" s="8">
        <v>1581</v>
      </c>
      <c r="V97" s="8">
        <v>1700</v>
      </c>
      <c r="W97" s="8">
        <v>1581</v>
      </c>
      <c r="X97" s="8">
        <v>1700</v>
      </c>
      <c r="Y97" s="8">
        <v>1581</v>
      </c>
      <c r="Z97" s="8">
        <v>1700</v>
      </c>
      <c r="AA97" s="8">
        <v>1581</v>
      </c>
      <c r="AB97" s="8">
        <v>1700</v>
      </c>
    </row>
    <row r="98" spans="1:28" ht="24.6" customHeight="1">
      <c r="A98" s="8" t="s">
        <v>13</v>
      </c>
      <c r="B98" s="16" t="s">
        <v>155</v>
      </c>
      <c r="C98" s="8">
        <v>5</v>
      </c>
      <c r="D98" s="8">
        <v>5</v>
      </c>
      <c r="E98" s="8">
        <v>6</v>
      </c>
      <c r="F98" s="8">
        <v>5</v>
      </c>
      <c r="G98" s="8">
        <v>-1</v>
      </c>
      <c r="H98" s="8">
        <v>0</v>
      </c>
      <c r="I98" s="8">
        <v>7</v>
      </c>
      <c r="J98" s="8">
        <v>5</v>
      </c>
      <c r="K98" s="8">
        <v>8</v>
      </c>
      <c r="L98" s="8">
        <v>5</v>
      </c>
      <c r="M98" s="8">
        <v>-1</v>
      </c>
      <c r="N98" s="8">
        <v>0</v>
      </c>
      <c r="O98" s="8">
        <v>10</v>
      </c>
      <c r="P98" s="8">
        <v>5</v>
      </c>
      <c r="Q98" s="8">
        <v>10</v>
      </c>
      <c r="R98" s="8">
        <v>5</v>
      </c>
      <c r="S98" s="8">
        <f t="shared" si="17"/>
        <v>0</v>
      </c>
      <c r="T98" s="8">
        <f t="shared" si="18"/>
        <v>100</v>
      </c>
      <c r="U98" s="8">
        <v>12</v>
      </c>
      <c r="V98" s="8">
        <v>5</v>
      </c>
      <c r="W98" s="8">
        <v>15</v>
      </c>
      <c r="X98" s="8">
        <v>5</v>
      </c>
      <c r="Y98" s="8">
        <v>15</v>
      </c>
      <c r="Z98" s="8">
        <v>5</v>
      </c>
      <c r="AA98" s="8">
        <v>15</v>
      </c>
      <c r="AB98" s="8">
        <v>5</v>
      </c>
    </row>
    <row r="99" spans="1:28" ht="18.75" hidden="1">
      <c r="A99" s="8" t="s">
        <v>15</v>
      </c>
      <c r="B99" s="16" t="s">
        <v>158</v>
      </c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>
        <f t="shared" si="17"/>
        <v>0</v>
      </c>
      <c r="T99" s="8" t="e">
        <f t="shared" si="18"/>
        <v>#DIV/0!</v>
      </c>
      <c r="U99" s="8"/>
      <c r="V99" s="8"/>
      <c r="W99" s="8"/>
      <c r="X99" s="8"/>
      <c r="Y99" s="8"/>
      <c r="Z99" s="8"/>
      <c r="AA99" s="8"/>
      <c r="AB99" s="8"/>
    </row>
    <row r="100" spans="1:28" ht="24.6" customHeight="1">
      <c r="A100" s="8" t="s">
        <v>15</v>
      </c>
      <c r="B100" s="16" t="s">
        <v>156</v>
      </c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>
        <v>65</v>
      </c>
      <c r="P100" s="8">
        <v>15</v>
      </c>
      <c r="Q100" s="8">
        <v>65</v>
      </c>
      <c r="R100" s="8">
        <v>15</v>
      </c>
      <c r="S100" s="8">
        <f t="shared" si="17"/>
        <v>0</v>
      </c>
      <c r="T100" s="8">
        <f t="shared" si="18"/>
        <v>100</v>
      </c>
      <c r="U100" s="8">
        <v>86.5</v>
      </c>
      <c r="V100" s="8">
        <v>18</v>
      </c>
      <c r="W100" s="8">
        <v>86.5</v>
      </c>
      <c r="X100" s="8">
        <v>20</v>
      </c>
      <c r="Y100" s="8">
        <v>90</v>
      </c>
      <c r="Z100" s="8">
        <v>21</v>
      </c>
      <c r="AA100" s="8">
        <v>93</v>
      </c>
      <c r="AB100" s="8">
        <v>22</v>
      </c>
    </row>
    <row r="101" spans="1:28" ht="102" customHeight="1">
      <c r="A101" s="8" t="s">
        <v>29</v>
      </c>
      <c r="B101" s="16" t="s">
        <v>88</v>
      </c>
      <c r="C101" s="8">
        <f>C103+C104+C105+C106+C107</f>
        <v>1420</v>
      </c>
      <c r="D101" s="8">
        <f>D103+D104+D105+D106+D107</f>
        <v>2513</v>
      </c>
      <c r="E101" s="8">
        <f>E103+E104+E105+E106+E107</f>
        <v>1420</v>
      </c>
      <c r="F101" s="8">
        <f>F103+F104+F105+F106+F107</f>
        <v>2513</v>
      </c>
      <c r="G101" s="8">
        <f>C101-E101</f>
        <v>0</v>
      </c>
      <c r="H101" s="8">
        <f>D101/F101*100</f>
        <v>100</v>
      </c>
      <c r="I101" s="8">
        <f>I103+I104+I105+I106+I107</f>
        <v>1408</v>
      </c>
      <c r="J101" s="8">
        <f>J103+J104+J105+J106+J107</f>
        <v>2603</v>
      </c>
      <c r="K101" s="8">
        <f>K103+K104+K105+K106+K107</f>
        <v>1408</v>
      </c>
      <c r="L101" s="8">
        <f>L103+L104+L105+L106+L107</f>
        <v>2603</v>
      </c>
      <c r="M101" s="8">
        <f>I101-K101</f>
        <v>0</v>
      </c>
      <c r="N101" s="8">
        <f>J101/L101*100</f>
        <v>100</v>
      </c>
      <c r="O101" s="8">
        <f>O103+O104+O105+O106+O107</f>
        <v>2089</v>
      </c>
      <c r="P101" s="8">
        <f>P103+P104+P105+P106+P107</f>
        <v>2742</v>
      </c>
      <c r="Q101" s="8">
        <f>Q103+Q104+Q105+Q106+Q107</f>
        <v>2089</v>
      </c>
      <c r="R101" s="8">
        <f>R103+R104+R105+R106+R107</f>
        <v>2742</v>
      </c>
      <c r="S101" s="8">
        <f t="shared" si="17"/>
        <v>0</v>
      </c>
      <c r="T101" s="8">
        <f t="shared" si="18"/>
        <v>100</v>
      </c>
      <c r="U101" s="8">
        <f t="shared" ref="U101:AB101" si="20">U103+U104+U105+U106+U107</f>
        <v>2823.8</v>
      </c>
      <c r="V101" s="8">
        <f t="shared" si="20"/>
        <v>3613</v>
      </c>
      <c r="W101" s="8">
        <f t="shared" si="20"/>
        <v>2826.8</v>
      </c>
      <c r="X101" s="8">
        <f t="shared" si="20"/>
        <v>3728</v>
      </c>
      <c r="Y101" s="8">
        <f t="shared" si="20"/>
        <v>2832.8</v>
      </c>
      <c r="Z101" s="8">
        <f t="shared" si="20"/>
        <v>3838</v>
      </c>
      <c r="AA101" s="8">
        <f t="shared" si="20"/>
        <v>2838.8</v>
      </c>
      <c r="AB101" s="8">
        <f t="shared" si="20"/>
        <v>3848</v>
      </c>
    </row>
    <row r="102" spans="1:28" ht="20.45" customHeight="1">
      <c r="A102" s="8"/>
      <c r="B102" s="16" t="s">
        <v>151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46.9" customHeight="1">
      <c r="A103" s="8" t="s">
        <v>74</v>
      </c>
      <c r="B103" s="16" t="s">
        <v>157</v>
      </c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>
        <v>123</v>
      </c>
      <c r="P103" s="8">
        <v>19</v>
      </c>
      <c r="Q103" s="8">
        <v>123</v>
      </c>
      <c r="R103" s="8">
        <v>19</v>
      </c>
      <c r="S103" s="8">
        <f>O103-Q103</f>
        <v>0</v>
      </c>
      <c r="T103" s="8">
        <f>P103/R103*100</f>
        <v>100</v>
      </c>
      <c r="U103" s="8">
        <v>167</v>
      </c>
      <c r="V103" s="8">
        <v>15</v>
      </c>
      <c r="W103" s="8">
        <v>167</v>
      </c>
      <c r="X103" s="8">
        <v>15</v>
      </c>
      <c r="Y103" s="8">
        <v>167</v>
      </c>
      <c r="Z103" s="8">
        <v>15</v>
      </c>
      <c r="AA103" s="8">
        <v>167</v>
      </c>
      <c r="AB103" s="8">
        <v>15</v>
      </c>
    </row>
    <row r="104" spans="1:28" ht="24.6" customHeight="1">
      <c r="A104" s="8" t="s">
        <v>150</v>
      </c>
      <c r="B104" s="16" t="s">
        <v>155</v>
      </c>
      <c r="C104" s="8">
        <v>2</v>
      </c>
      <c r="D104" s="8">
        <v>3</v>
      </c>
      <c r="E104" s="8">
        <v>2</v>
      </c>
      <c r="F104" s="8">
        <v>3</v>
      </c>
      <c r="G104" s="8">
        <v>0</v>
      </c>
      <c r="H104" s="8">
        <v>0</v>
      </c>
      <c r="I104" s="8">
        <v>4</v>
      </c>
      <c r="J104" s="8">
        <v>3</v>
      </c>
      <c r="K104" s="8">
        <v>4</v>
      </c>
      <c r="L104" s="8">
        <v>3</v>
      </c>
      <c r="M104" s="8">
        <v>0</v>
      </c>
      <c r="N104" s="8">
        <v>0</v>
      </c>
      <c r="O104" s="8">
        <v>6</v>
      </c>
      <c r="P104" s="8">
        <v>3</v>
      </c>
      <c r="Q104" s="8">
        <v>6</v>
      </c>
      <c r="R104" s="8">
        <v>3</v>
      </c>
      <c r="S104" s="8">
        <v>0</v>
      </c>
      <c r="T104" s="8">
        <v>0</v>
      </c>
      <c r="U104" s="8">
        <v>7</v>
      </c>
      <c r="V104" s="8">
        <v>3</v>
      </c>
      <c r="W104" s="8">
        <v>8</v>
      </c>
      <c r="X104" s="8">
        <v>3</v>
      </c>
      <c r="Y104" s="8">
        <v>9</v>
      </c>
      <c r="Z104" s="8">
        <v>3</v>
      </c>
      <c r="AA104" s="8">
        <v>10</v>
      </c>
      <c r="AB104" s="8">
        <v>3</v>
      </c>
    </row>
    <row r="105" spans="1:28" ht="25.9" customHeight="1">
      <c r="A105" s="8" t="s">
        <v>159</v>
      </c>
      <c r="B105" s="16" t="s">
        <v>160</v>
      </c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>
        <v>612.79999999999995</v>
      </c>
      <c r="V105" s="8">
        <v>800</v>
      </c>
      <c r="W105" s="8">
        <v>612.79999999999995</v>
      </c>
      <c r="X105" s="8">
        <v>800</v>
      </c>
      <c r="Y105" s="8">
        <v>612.79999999999995</v>
      </c>
      <c r="Z105" s="8">
        <v>800</v>
      </c>
      <c r="AA105" s="8">
        <v>612.79999999999995</v>
      </c>
      <c r="AB105" s="8">
        <v>800</v>
      </c>
    </row>
    <row r="106" spans="1:28" ht="27.6" customHeight="1">
      <c r="A106" s="8" t="s">
        <v>161</v>
      </c>
      <c r="B106" s="16" t="s">
        <v>156</v>
      </c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>
        <v>20</v>
      </c>
      <c r="P106" s="8">
        <v>70</v>
      </c>
      <c r="Q106" s="8">
        <v>20</v>
      </c>
      <c r="R106" s="8">
        <v>70</v>
      </c>
      <c r="S106" s="8">
        <v>0</v>
      </c>
      <c r="T106" s="8">
        <v>0</v>
      </c>
      <c r="U106" s="8">
        <v>25</v>
      </c>
      <c r="V106" s="8">
        <v>75</v>
      </c>
      <c r="W106" s="8">
        <v>27</v>
      </c>
      <c r="X106" s="8">
        <v>80</v>
      </c>
      <c r="Y106" s="8">
        <v>32</v>
      </c>
      <c r="Z106" s="8">
        <v>80</v>
      </c>
      <c r="AA106" s="8">
        <v>37</v>
      </c>
      <c r="AB106" s="8">
        <v>80</v>
      </c>
    </row>
    <row r="107" spans="1:28" ht="25.9" customHeight="1">
      <c r="A107" s="8"/>
      <c r="B107" s="16" t="s">
        <v>152</v>
      </c>
      <c r="C107" s="8">
        <v>1418</v>
      </c>
      <c r="D107" s="8">
        <v>2510</v>
      </c>
      <c r="E107" s="8">
        <v>1418</v>
      </c>
      <c r="F107" s="8">
        <v>2510</v>
      </c>
      <c r="G107" s="8">
        <v>0</v>
      </c>
      <c r="H107" s="8">
        <v>100</v>
      </c>
      <c r="I107" s="8">
        <v>1404</v>
      </c>
      <c r="J107" s="8">
        <v>2600</v>
      </c>
      <c r="K107" s="8">
        <v>1404</v>
      </c>
      <c r="L107" s="8">
        <v>2600</v>
      </c>
      <c r="M107" s="8">
        <v>0</v>
      </c>
      <c r="N107" s="8">
        <v>100</v>
      </c>
      <c r="O107" s="8">
        <v>1940</v>
      </c>
      <c r="P107" s="8">
        <v>2650</v>
      </c>
      <c r="Q107" s="8">
        <v>1940</v>
      </c>
      <c r="R107" s="8">
        <v>2650</v>
      </c>
      <c r="S107" s="8">
        <v>0</v>
      </c>
      <c r="T107" s="8">
        <v>100</v>
      </c>
      <c r="U107" s="8">
        <v>2012</v>
      </c>
      <c r="V107" s="8">
        <v>2720</v>
      </c>
      <c r="W107" s="8">
        <v>2012</v>
      </c>
      <c r="X107" s="8">
        <v>2830</v>
      </c>
      <c r="Y107" s="8">
        <v>2012</v>
      </c>
      <c r="Z107" s="8">
        <v>2940</v>
      </c>
      <c r="AA107" s="8">
        <v>2012</v>
      </c>
      <c r="AB107" s="8">
        <v>2950</v>
      </c>
    </row>
    <row r="108" spans="1:2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</sheetData>
  <mergeCells count="64">
    <mergeCell ref="A1:AB1"/>
    <mergeCell ref="A77:AB77"/>
    <mergeCell ref="A79:AB79"/>
    <mergeCell ref="A81:AB81"/>
    <mergeCell ref="A60:AB60"/>
    <mergeCell ref="A64:AB64"/>
    <mergeCell ref="A67:AB67"/>
    <mergeCell ref="A70:AB70"/>
    <mergeCell ref="A71:AB71"/>
    <mergeCell ref="A10:AB10"/>
    <mergeCell ref="A3:A7"/>
    <mergeCell ref="A18:AB18"/>
    <mergeCell ref="A9:AB9"/>
    <mergeCell ref="A19:AB19"/>
    <mergeCell ref="A38:AB38"/>
    <mergeCell ref="B3:B7"/>
    <mergeCell ref="C3:H3"/>
    <mergeCell ref="C4:D4"/>
    <mergeCell ref="E4:F4"/>
    <mergeCell ref="G4:H4"/>
    <mergeCell ref="C5:C7"/>
    <mergeCell ref="D5:D7"/>
    <mergeCell ref="E5:E7"/>
    <mergeCell ref="F5:F7"/>
    <mergeCell ref="G5:G7"/>
    <mergeCell ref="H5:H7"/>
    <mergeCell ref="I5:I7"/>
    <mergeCell ref="I3:N3"/>
    <mergeCell ref="I4:J4"/>
    <mergeCell ref="K4:L4"/>
    <mergeCell ref="M4:N4"/>
    <mergeCell ref="J5:J7"/>
    <mergeCell ref="K5:K7"/>
    <mergeCell ref="L5:L7"/>
    <mergeCell ref="M5:M7"/>
    <mergeCell ref="N5:N7"/>
    <mergeCell ref="O3:T3"/>
    <mergeCell ref="O4:P4"/>
    <mergeCell ref="Q4:R4"/>
    <mergeCell ref="S4:T4"/>
    <mergeCell ref="O5:O7"/>
    <mergeCell ref="P5:P7"/>
    <mergeCell ref="Q5:Q7"/>
    <mergeCell ref="R5:R7"/>
    <mergeCell ref="S5:S7"/>
    <mergeCell ref="T5:T7"/>
    <mergeCell ref="U4:V4"/>
    <mergeCell ref="U5:U7"/>
    <mergeCell ref="V5:V7"/>
    <mergeCell ref="U3:V3"/>
    <mergeCell ref="W3:X3"/>
    <mergeCell ref="W4:X4"/>
    <mergeCell ref="W5:W7"/>
    <mergeCell ref="X5:X7"/>
    <mergeCell ref="A92:AB92"/>
    <mergeCell ref="A95:AB95"/>
    <mergeCell ref="Y3:Z3"/>
    <mergeCell ref="Y4:Z4"/>
    <mergeCell ref="Y5:Y7"/>
    <mergeCell ref="Z5:Z7"/>
    <mergeCell ref="AA3:AB3"/>
    <mergeCell ref="AA4:AB4"/>
    <mergeCell ref="AA5:AA7"/>
    <mergeCell ref="AB5:AB7"/>
  </mergeCells>
  <pageMargins left="0" right="0" top="0.15748031496062992" bottom="0.1574803149606299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Упр-е фин. адм-и Г-Ям МР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auto_1</cp:lastModifiedBy>
  <cp:lastPrinted>2012-08-15T13:02:46Z</cp:lastPrinted>
  <dcterms:created xsi:type="dcterms:W3CDTF">2012-07-02T07:05:51Z</dcterms:created>
  <dcterms:modified xsi:type="dcterms:W3CDTF">2012-08-17T08:17:11Z</dcterms:modified>
</cp:coreProperties>
</file>