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94" i="3"/>
  <c r="C194"/>
  <c r="D197"/>
  <c r="D198"/>
  <c r="D199"/>
  <c r="C199"/>
  <c r="C198" s="1"/>
  <c r="C197" s="1"/>
  <c r="D139" l="1"/>
  <c r="C139"/>
  <c r="D152"/>
  <c r="C152"/>
  <c r="D154"/>
  <c r="C154"/>
  <c r="D191"/>
  <c r="C191"/>
  <c r="D192"/>
  <c r="C192"/>
  <c r="D188"/>
  <c r="C188"/>
  <c r="D189"/>
  <c r="C189"/>
  <c r="D176"/>
  <c r="C176"/>
  <c r="D177"/>
  <c r="C177"/>
  <c r="D182"/>
  <c r="D183"/>
  <c r="C182"/>
  <c r="C183"/>
  <c r="D179"/>
  <c r="C179"/>
  <c r="D180"/>
  <c r="C180"/>
  <c r="D185"/>
  <c r="C185"/>
  <c r="D186"/>
  <c r="C186"/>
  <c r="D143"/>
  <c r="D144"/>
  <c r="C143"/>
  <c r="C144"/>
  <c r="D174"/>
  <c r="D173" s="1"/>
  <c r="D153"/>
  <c r="D201"/>
  <c r="D202"/>
  <c r="C202"/>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1"/>
  <c r="C153"/>
  <c r="C174"/>
  <c r="C173" s="1"/>
  <c r="C141"/>
  <c r="C140" s="1"/>
  <c r="C127"/>
  <c r="C126" s="1"/>
  <c r="C62"/>
  <c r="C61" s="1"/>
  <c r="C46"/>
  <c r="C43"/>
  <c r="C42" s="1"/>
  <c r="D10" l="1"/>
  <c r="D205" s="1"/>
  <c r="C54"/>
  <c r="C69" l="1"/>
  <c r="C68" s="1"/>
  <c r="C67" s="1"/>
  <c r="C77"/>
  <c r="C76" s="1"/>
  <c r="C79"/>
  <c r="C73" l="1"/>
  <c r="C65"/>
  <c r="C64" s="1"/>
  <c r="C53"/>
  <c r="C72" l="1"/>
  <c r="C71" s="1"/>
  <c r="C60"/>
  <c r="C59" s="1"/>
  <c r="C51"/>
  <c r="C49"/>
  <c r="C33"/>
  <c r="C32" s="1"/>
  <c r="C28"/>
  <c r="C30"/>
  <c r="C22"/>
  <c r="C21" s="1"/>
  <c r="C11"/>
  <c r="C27" l="1"/>
  <c r="C45"/>
  <c r="C41" s="1"/>
  <c r="C10" l="1"/>
  <c r="C146"/>
  <c r="C125" l="1"/>
  <c r="C124" s="1"/>
  <c r="C205" s="1"/>
</calcChain>
</file>

<file path=xl/sharedStrings.xml><?xml version="1.0" encoding="utf-8"?>
<sst xmlns="http://schemas.openxmlformats.org/spreadsheetml/2006/main" count="401" uniqueCount="389">
  <si>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</si>
  <si>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</si>
  <si>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</si>
  <si>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</si>
  <si>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</si>
  <si>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</si>
  <si>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</si>
  <si>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</si>
  <si>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</si>
  <si>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</si>
  <si>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</si>
  <si>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</si>
  <si>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</si>
  <si>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</si>
  <si>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</si>
  <si>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</si>
  <si>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</si>
  <si>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</si>
  <si>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</si>
  <si>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</si>
  <si>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</si>
  <si>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</si>
  <si>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</si>
  <si>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</si>
  <si>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</si>
  <si>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</si>
  <si>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</si>
  <si>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</si>
  <si>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</si>
  <si>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</si>
  <si>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</si>
  <si>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</si>
  <si>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</si>
  <si>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</si>
  <si>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</si>
  <si>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</si>
  <si>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</si>
  <si>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</si>
  <si>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</si>
  <si>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</si>
  <si>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</si>
  <si>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</si>
  <si>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</si>
  <si>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</si>
  <si>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</si>
  <si>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</si>
  <si>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</si>
  <si>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</si>
  <si>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</si>
  <si>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</si>
  <si>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</si>
  <si>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</si>
  <si>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</si>
  <si>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</si>
  <si>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</si>
  <si>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</si>
  <si>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</si>
  <si>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</si>
  <si>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</si>
  <si>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</si>
  <si>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</si>
  <si>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</si>
  <si>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</si>
  <si>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</si>
  <si>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</si>
  <si>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</si>
  <si>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</si>
  <si>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</si>
  <si>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</si>
  <si>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</si>
  <si>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</si>
  <si>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</si>
  <si>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</si>
  <si>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</si>
  <si>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</si>
  <si>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</si>
  <si>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</si>
  <si>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</si>
  <si>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</si>
  <si>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</si>
  <si>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</si>
  <si>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</si>
  <si>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</si>
  <si>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</si>
  <si>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</si>
  <si>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</si>
  <si>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</si>
  <si>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</si>
  <si>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</si>
  <si>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</si>
  <si>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</si>
  <si>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</si>
  <si>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</si>
  <si>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</si>
  <si>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</si>
  <si>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</si>
  <si>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</si>
  <si>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</si>
  <si>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</si>
  <si>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</si>
  <si>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</si>
  <si>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</si>
  <si>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</si>
  <si>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</si>
  <si>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</si>
  <si>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</si>
  <si>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</si>
  <si>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</si>
  <si>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</si>
  <si>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</si>
  <si>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</si>
  <si>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</si>
  <si>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</si>
  <si>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</si>
  <si>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</si>
  <si>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</si>
  <si>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</si>
  <si>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</si>
  <si>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</si>
  <si>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</si>
  <si>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</si>
  <si>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</si>
  <si>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</si>
  <si>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</si>
  <si>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</si>
  <si>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</si>
  <si>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</si>
  <si>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</si>
  <si>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</si>
  <si>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</si>
  <si>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</si>
  <si>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</si>
  <si>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</si>
  <si>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</si>
  <si>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</si>
  <si>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</si>
  <si>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</si>
  <si>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</si>
  <si>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</si>
  <si>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</si>
  <si>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</si>
  <si>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</si>
  <si>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</si>
  <si>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</si>
  <si>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</si>
  <si>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</si>
  <si>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</si>
  <si>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</si>
  <si>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</si>
  <si>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</si>
  <si>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</si>
  <si>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</si>
  <si>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</si>
  <si>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</si>
  <si>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</si>
  <si>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</si>
  <si>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</si>
  <si>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</si>
  <si>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</si>
  <si>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</si>
  <si>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</si>
  <si>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</si>
  <si>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</si>
  <si>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</si>
  <si>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</si>
  <si>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</si>
  <si>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</si>
  <si>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</si>
  <si>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</si>
  <si>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</si>
  <si>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</si>
  <si>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</si>
  <si>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</si>
  <si>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</si>
  <si>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</si>
  <si>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</si>
  <si>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</si>
  <si>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</si>
  <si>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</si>
  <si>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</si>
  <si>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</si>
  <si>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</si>
  <si>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</si>
  <si>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</si>
  <si>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</si>
  <si>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</si>
  <si>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</si>
  <si>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</si>
  <si>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</si>
  <si>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</si>
  <si>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</si>
  <si>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</si>
  <si>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</si>
  <si>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</si>
  <si>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</si>
  <si>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</si>
  <si>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</si>
  <si>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</si>
  <si>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</si>
  <si>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</si>
  <si>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</si>
  <si>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</si>
  <si>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</si>
  <si>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</si>
  <si>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</si>
  <si>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</si>
  <si>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</si>
  <si>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</si>
  <si>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</si>
  <si>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</si>
  <si>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</si>
  <si>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</si>
  <si>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</si>
  <si>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</si>
  <si>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</si>
  <si>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</si>
  <si>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</si>
  <si>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</si>
  <si>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</si>
  <si>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</si>
  <si>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</si>
  <si>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</si>
  <si>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</si>
  <si>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</si>
  <si>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</si>
  <si>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</si>
  <si>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</si>
  <si>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</si>
  <si>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</si>
  <si>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</si>
  <si>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</si>
  <si>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</si>
  <si>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</si>
  <si>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</si>
  <si>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</si>
  <si>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</si>
  <si>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</si>
  <si>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</si>
  <si>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</si>
  <si>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</si>
  <si>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</si>
  <si>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</si>
  <si>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</si>
  <si>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</si>
  <si>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</si>
  <si>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</si>
  <si>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</si>
  <si>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</si>
  <si>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</si>
  <si>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</si>
  <si>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</si>
  <si>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</si>
  <si>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</si>
  <si>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</si>
  <si>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</si>
  <si>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</si>
  <si>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</si>
  <si>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</si>
  <si>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</si>
  <si>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</si>
  <si>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</si>
  <si>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</si>
  <si>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</si>
  <si>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</si>
  <si>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</si>
  <si>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</si>
  <si>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</si>
  <si>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</si>
  <si>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</si>
  <si>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</si>
  <si>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</si>
  <si>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</si>
  <si>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</si>
  <si>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</si>
  <si>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</si>
  <si>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</si>
  <si>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</si>
  <si>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</si>
  <si>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</si>
  <si>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</si>
  <si>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</si>
  <si>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</si>
  <si>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</si>
  <si>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</si>
  <si>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</si>
  <si>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</si>
  <si>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</si>
  <si>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</si>
  <si>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</si>
  <si>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</si>
  <si>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</si>
  <si>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</si>
  <si>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</si>
  <si>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</si>
  <si>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</si>
  <si>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</si>
  <si>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</si>
  <si>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</si>
  <si>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</si>
  <si>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</si>
  <si>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</si>
  <si>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</si>
  <si>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</si>
  <si>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</si>
  <si>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</si>
  <si>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</si>
  <si>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</si>
  <si>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</si>
  <si>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</si>
  <si>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</si>
  <si>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</si>
  <si>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</si>
  <si>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</si>
  <si>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</si>
  <si>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</si>
  <si>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</si>
  <si>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</si>
  <si>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</si>
  <si>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</si>
  <si>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</si>
  <si>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</si>
  <si>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</si>
  <si>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</si>
  <si>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</si>
  <si>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</si>
  <si>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</si>
  <si>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</si>
  <si>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</si>
  <si>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</si>
  <si>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</si>
  <si>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</si>
  <si>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</si>
  <si>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</si>
  <si>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</si>
  <si>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</si>
  <si>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</si>
  <si>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</si>
  <si>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</si>
  <si>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</si>
  <si>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</si>
  <si>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</si>
  <si>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</si>
  <si>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</si>
  <si>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</si>
  <si>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</si>
  <si>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</si>
  <si>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</si>
  <si>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</si>
  <si>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</si>
  <si>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</si>
  <si>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</si>
  <si>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</si>
  <si>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</si>
  <si>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</si>
  <si>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</si>
  <si>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</si>
  <si>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</si>
  <si>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</si>
  <si>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</si>
  <si>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</si>
  <si>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</si>
  <si>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</si>
  <si>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</si>
  <si>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</si>
  <si>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</si>
  <si>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</si>
  <si>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</si>
  <si>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</si>
  <si>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</si>
  <si>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</si>
  <si>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</si>
  <si>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</si>
  <si>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</si>
  <si>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</si>
  <si>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</si>
  <si>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</si>
  <si>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</si>
  <si>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</si>
  <si>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</si>
  <si>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</si>
  <si>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</si>
  <si>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</si>
  <si>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</si>
  <si>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</si>
  <si>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</si>
  <si>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Приложение 3</t>
  </si>
  <si>
    <t>от 11.12.2024 № 387 (в ред. Решения от 26.06.2025 №54)</t>
  </si>
  <si>
    <t>к решению Собрания представителей</t>
  </si>
  <si>
    <t xml:space="preserve"> Гаврилов-Ямского муниципального района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</si>
</sst>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5"/>
  <sheetViews>
    <sheetView tabSelected="1" zoomScale="87" zoomScaleNormal="87" workbookViewId="0">
      <selection activeCell="K13" sqref="K1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385</v>
      </c>
      <c r="C1" s="33"/>
      <c r="D1" s="10"/>
      <c r="G1" s="10"/>
      <c r="H1" s="10"/>
    </row>
    <row r="2" spans="1:8">
      <c r="B2" s="33" t="s">
        <v>387</v>
      </c>
      <c r="C2" s="33"/>
      <c r="D2" s="10"/>
      <c r="G2" s="10"/>
      <c r="H2" s="10"/>
    </row>
    <row r="3" spans="1:8">
      <c r="B3" s="33" t="s">
        <v>388</v>
      </c>
      <c r="C3" s="33"/>
      <c r="D3" s="10"/>
      <c r="G3" s="9"/>
    </row>
    <row r="4" spans="1:8">
      <c r="B4" s="38" t="s">
        <v>386</v>
      </c>
      <c r="C4" s="38"/>
      <c r="D4" s="10"/>
    </row>
    <row r="5" spans="1:8">
      <c r="B5" s="38"/>
      <c r="C5" s="38"/>
    </row>
    <row r="6" spans="1:8" ht="18.75" customHeight="1">
      <c r="A6" s="35" t="s">
        <v>241</v>
      </c>
      <c r="B6" s="36"/>
      <c r="C6" s="36"/>
    </row>
    <row r="7" spans="1:8" ht="22.5" customHeight="1">
      <c r="A7" s="37"/>
      <c r="B7" s="37"/>
      <c r="C7" s="37"/>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211098956</v>
      </c>
      <c r="D10" s="15">
        <f>D11+D21+D27+D32+D35+D41+D53+D59+D71+D87</f>
        <v>229413056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c r="A53" s="2" t="s">
        <v>21</v>
      </c>
      <c r="B53" s="3" t="s">
        <v>128</v>
      </c>
      <c r="C53" s="15">
        <f>C54</f>
        <v>323000</v>
      </c>
      <c r="D53" s="23">
        <f>D54</f>
        <v>323000</v>
      </c>
    </row>
    <row r="54" spans="1:4" ht="15.75">
      <c r="A54" s="6" t="s">
        <v>68</v>
      </c>
      <c r="B54" s="7" t="s">
        <v>22</v>
      </c>
      <c r="C54" s="17">
        <f>C55+C56+C57+C58</f>
        <v>323000</v>
      </c>
      <c r="D54" s="17">
        <f>D55+D56+D57+D58</f>
        <v>323000</v>
      </c>
    </row>
    <row r="55" spans="1:4" ht="68.25" customHeight="1">
      <c r="A55" s="4" t="s">
        <v>189</v>
      </c>
      <c r="B55" s="5" t="s">
        <v>270</v>
      </c>
      <c r="C55" s="16">
        <v>84000</v>
      </c>
      <c r="D55" s="20">
        <v>84000</v>
      </c>
    </row>
    <row r="56" spans="1:4" ht="81.75" customHeight="1">
      <c r="A56" s="4" t="s">
        <v>190</v>
      </c>
      <c r="B56" s="5" t="s">
        <v>271</v>
      </c>
      <c r="C56" s="16">
        <v>3000</v>
      </c>
      <c r="D56" s="20">
        <v>3000</v>
      </c>
    </row>
    <row r="57" spans="1:4" ht="81" customHeight="1">
      <c r="A57" s="4" t="s">
        <v>191</v>
      </c>
      <c r="B57" s="5" t="s">
        <v>272</v>
      </c>
      <c r="C57" s="16">
        <v>45000</v>
      </c>
      <c r="D57" s="20">
        <v>45000</v>
      </c>
    </row>
    <row r="58" spans="1:4" ht="69.75" customHeight="1">
      <c r="A58" s="4" t="s">
        <v>192</v>
      </c>
      <c r="B58" s="5" t="s">
        <v>273</v>
      </c>
      <c r="C58" s="16">
        <v>191000</v>
      </c>
      <c r="D58" s="20">
        <v>191000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937076607.38</v>
      </c>
      <c r="D124" s="28">
        <f>D125</f>
        <v>815032995</v>
      </c>
    </row>
    <row r="125" spans="1:4" ht="47.25">
      <c r="A125" s="2" t="s">
        <v>35</v>
      </c>
      <c r="B125" s="3" t="s">
        <v>136</v>
      </c>
      <c r="C125" s="15">
        <f>C126+C139+C152+C197</f>
        <v>937076607.38</v>
      </c>
      <c r="D125" s="15">
        <f>D126+D139+D152+D197</f>
        <v>815032995</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C153+C173+C176+C179+C182+C185+C188+C191+C194</f>
        <v>737026165</v>
      </c>
      <c r="D152" s="15">
        <f>D153+D173+D176+D179+D182+D185+D188+D191+D194</f>
        <v>738376820</v>
      </c>
    </row>
    <row r="153" spans="1:4" ht="47.25">
      <c r="A153" s="7" t="s">
        <v>89</v>
      </c>
      <c r="B153" s="7" t="s">
        <v>140</v>
      </c>
      <c r="C153" s="17">
        <f>C154</f>
        <v>661041299</v>
      </c>
      <c r="D153" s="17">
        <f>D154</f>
        <v>661825301</v>
      </c>
    </row>
    <row r="154" spans="1:4" ht="47.25">
      <c r="A154" s="7" t="s">
        <v>90</v>
      </c>
      <c r="B154" s="7" t="s">
        <v>141</v>
      </c>
      <c r="C154" s="17">
        <f>SUM(C155:C172)</f>
        <v>661041299</v>
      </c>
      <c r="D154" s="17">
        <f>SUM(D155:D172)</f>
        <v>661825301</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198</v>
      </c>
      <c r="B163" s="5" t="s">
        <v>197</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31.5">
      <c r="A168" s="5" t="s">
        <v>195</v>
      </c>
      <c r="B168" s="5" t="s">
        <v>196</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364</v>
      </c>
      <c r="B172" s="5" t="s">
        <v>365</v>
      </c>
      <c r="C172" s="16">
        <v>193028</v>
      </c>
      <c r="D172" s="20">
        <v>202390</v>
      </c>
    </row>
    <row r="173" spans="1:4" ht="63">
      <c r="A173" s="6" t="s">
        <v>104</v>
      </c>
      <c r="B173" s="7" t="s">
        <v>56</v>
      </c>
      <c r="C173" s="17">
        <f>C174</f>
        <v>24241</v>
      </c>
      <c r="D173" s="17">
        <f>D174</f>
        <v>1715</v>
      </c>
    </row>
    <row r="174" spans="1:4" ht="63">
      <c r="A174" s="6" t="s">
        <v>105</v>
      </c>
      <c r="B174" s="7" t="s">
        <v>142</v>
      </c>
      <c r="C174" s="17">
        <f>C175</f>
        <v>24241</v>
      </c>
      <c r="D174" s="17">
        <f>D175</f>
        <v>1715</v>
      </c>
    </row>
    <row r="175" spans="1:4" ht="63">
      <c r="A175" s="4" t="s">
        <v>106</v>
      </c>
      <c r="B175" s="5" t="s">
        <v>142</v>
      </c>
      <c r="C175" s="16">
        <v>24241</v>
      </c>
      <c r="D175" s="20">
        <v>1715</v>
      </c>
    </row>
    <row r="176" spans="1:4" ht="33" customHeight="1">
      <c r="A176" s="6" t="s">
        <v>353</v>
      </c>
      <c r="B176" s="7" t="s">
        <v>356</v>
      </c>
      <c r="C176" s="17">
        <f>C177</f>
        <v>15086598</v>
      </c>
      <c r="D176" s="17">
        <f>D177</f>
        <v>16178656</v>
      </c>
    </row>
    <row r="177" spans="1:4" ht="48" customHeight="1">
      <c r="A177" s="6" t="s">
        <v>354</v>
      </c>
      <c r="B177" s="7" t="s">
        <v>357</v>
      </c>
      <c r="C177" s="17">
        <f>C178</f>
        <v>15086598</v>
      </c>
      <c r="D177" s="17">
        <f>D178</f>
        <v>16178656</v>
      </c>
    </row>
    <row r="178" spans="1:4" ht="52.5" customHeight="1">
      <c r="A178" s="4" t="s">
        <v>355</v>
      </c>
      <c r="B178" s="5" t="s">
        <v>357</v>
      </c>
      <c r="C178" s="16">
        <v>15086598</v>
      </c>
      <c r="D178" s="20">
        <v>16178656</v>
      </c>
    </row>
    <row r="179" spans="1:4" ht="66.75" customHeight="1">
      <c r="A179" s="6" t="s">
        <v>343</v>
      </c>
      <c r="B179" s="7" t="s">
        <v>344</v>
      </c>
      <c r="C179" s="17">
        <f>C180</f>
        <v>1989884</v>
      </c>
      <c r="D179" s="17">
        <f>D180</f>
        <v>1989884</v>
      </c>
    </row>
    <row r="180" spans="1:4" ht="72.75" customHeight="1">
      <c r="A180" s="6" t="s">
        <v>345</v>
      </c>
      <c r="B180" s="7" t="s">
        <v>346</v>
      </c>
      <c r="C180" s="17">
        <f>C181</f>
        <v>1989884</v>
      </c>
      <c r="D180" s="21">
        <f>D181</f>
        <v>1989884</v>
      </c>
    </row>
    <row r="181" spans="1:4" ht="81.75" customHeight="1">
      <c r="A181" s="4" t="s">
        <v>347</v>
      </c>
      <c r="B181" s="5" t="s">
        <v>346</v>
      </c>
      <c r="C181" s="16">
        <v>1989884</v>
      </c>
      <c r="D181" s="20">
        <v>1989884</v>
      </c>
    </row>
    <row r="182" spans="1:4" ht="81.75" customHeight="1">
      <c r="A182" s="6" t="s">
        <v>348</v>
      </c>
      <c r="B182" s="8" t="s">
        <v>351</v>
      </c>
      <c r="C182" s="17">
        <f>C183</f>
        <v>27725358</v>
      </c>
      <c r="D182" s="17">
        <f>D183</f>
        <v>27107498</v>
      </c>
    </row>
    <row r="183" spans="1:4" ht="111.75" customHeight="1">
      <c r="A183" s="6" t="s">
        <v>349</v>
      </c>
      <c r="B183" s="8" t="s">
        <v>352</v>
      </c>
      <c r="C183" s="17">
        <f>C184</f>
        <v>27725358</v>
      </c>
      <c r="D183" s="17">
        <f>D184</f>
        <v>27107498</v>
      </c>
    </row>
    <row r="184" spans="1:4" ht="111" customHeight="1">
      <c r="A184" s="4" t="s">
        <v>350</v>
      </c>
      <c r="B184" s="13" t="s">
        <v>352</v>
      </c>
      <c r="C184" s="16">
        <v>27725358</v>
      </c>
      <c r="D184" s="20">
        <v>27107498</v>
      </c>
    </row>
    <row r="185" spans="1:4" ht="78.75">
      <c r="A185" s="6" t="s">
        <v>333</v>
      </c>
      <c r="B185" s="7" t="s">
        <v>334</v>
      </c>
      <c r="C185" s="17">
        <f>C186</f>
        <v>13296947</v>
      </c>
      <c r="D185" s="17">
        <f>D186</f>
        <v>12699271</v>
      </c>
    </row>
    <row r="186" spans="1:4" ht="78.75">
      <c r="A186" s="6" t="s">
        <v>335</v>
      </c>
      <c r="B186" s="7" t="s">
        <v>336</v>
      </c>
      <c r="C186" s="17">
        <f>C187</f>
        <v>13296947</v>
      </c>
      <c r="D186" s="17">
        <f>D187</f>
        <v>12699271</v>
      </c>
    </row>
    <row r="187" spans="1:4" ht="63.75" customHeight="1">
      <c r="A187" s="4" t="s">
        <v>337</v>
      </c>
      <c r="B187" s="5" t="s">
        <v>338</v>
      </c>
      <c r="C187" s="16">
        <v>13296947</v>
      </c>
      <c r="D187" s="20">
        <v>12699271</v>
      </c>
    </row>
    <row r="188" spans="1:4" ht="63.75" customHeight="1">
      <c r="A188" s="6" t="s">
        <v>358</v>
      </c>
      <c r="B188" s="7" t="s">
        <v>361</v>
      </c>
      <c r="C188" s="17">
        <f>C189</f>
        <v>12868505</v>
      </c>
      <c r="D188" s="17">
        <f>D189</f>
        <v>13492662</v>
      </c>
    </row>
    <row r="189" spans="1:4" ht="63.75" customHeight="1">
      <c r="A189" s="6" t="s">
        <v>359</v>
      </c>
      <c r="B189" s="7" t="s">
        <v>362</v>
      </c>
      <c r="C189" s="17">
        <f>C190</f>
        <v>12868505</v>
      </c>
      <c r="D189" s="17">
        <f>D190</f>
        <v>13492662</v>
      </c>
    </row>
    <row r="190" spans="1:4" ht="63.75" customHeight="1">
      <c r="A190" s="4" t="s">
        <v>360</v>
      </c>
      <c r="B190" s="5" t="s">
        <v>363</v>
      </c>
      <c r="C190" s="16">
        <v>12868505</v>
      </c>
      <c r="D190" s="20">
        <v>13492662</v>
      </c>
    </row>
    <row r="191" spans="1:4" ht="63.75" customHeight="1">
      <c r="A191" s="6" t="s">
        <v>366</v>
      </c>
      <c r="B191" s="7" t="s">
        <v>369</v>
      </c>
      <c r="C191" s="17">
        <f>C192</f>
        <v>2158493</v>
      </c>
      <c r="D191" s="17">
        <f>D192</f>
        <v>2246993</v>
      </c>
    </row>
    <row r="192" spans="1:4" ht="63.75" customHeight="1">
      <c r="A192" s="6" t="s">
        <v>367</v>
      </c>
      <c r="B192" s="7" t="s">
        <v>370</v>
      </c>
      <c r="C192" s="17">
        <f>C193</f>
        <v>2158493</v>
      </c>
      <c r="D192" s="17">
        <f>D193</f>
        <v>2246993</v>
      </c>
    </row>
    <row r="193" spans="1:4" ht="63.75" customHeight="1">
      <c r="A193" s="4" t="s">
        <v>368</v>
      </c>
      <c r="B193" s="5" t="s">
        <v>370</v>
      </c>
      <c r="C193" s="16">
        <v>2158493</v>
      </c>
      <c r="D193" s="20">
        <v>2246993</v>
      </c>
    </row>
    <row r="194" spans="1:4" ht="63.75" customHeight="1">
      <c r="A194" s="6" t="s">
        <v>339</v>
      </c>
      <c r="B194" s="7" t="s">
        <v>340</v>
      </c>
      <c r="C194" s="17">
        <f>C195+C196</f>
        <v>2834840</v>
      </c>
      <c r="D194" s="17">
        <f>D195+D196</f>
        <v>2834840</v>
      </c>
    </row>
    <row r="195" spans="1:4" ht="63.75" customHeight="1">
      <c r="A195" s="4" t="s">
        <v>341</v>
      </c>
      <c r="B195" s="5" t="s">
        <v>342</v>
      </c>
      <c r="C195" s="16">
        <v>546840</v>
      </c>
      <c r="D195" s="20">
        <v>546840</v>
      </c>
    </row>
    <row r="196" spans="1:4" ht="63.75" customHeight="1">
      <c r="A196" s="4" t="s">
        <v>383</v>
      </c>
      <c r="B196" s="5" t="s">
        <v>384</v>
      </c>
      <c r="C196" s="16">
        <v>2288000</v>
      </c>
      <c r="D196" s="20">
        <v>2288000</v>
      </c>
    </row>
    <row r="197" spans="1:4" ht="15.75">
      <c r="A197" s="2" t="s">
        <v>107</v>
      </c>
      <c r="B197" s="3" t="s">
        <v>57</v>
      </c>
      <c r="C197" s="15">
        <f>C201+C198</f>
        <v>5699787.3799999999</v>
      </c>
      <c r="D197" s="15">
        <f>D201+D198</f>
        <v>350000</v>
      </c>
    </row>
    <row r="198" spans="1:4" ht="63">
      <c r="A198" s="6" t="s">
        <v>378</v>
      </c>
      <c r="B198" s="7" t="s">
        <v>379</v>
      </c>
      <c r="C198" s="17">
        <f>C199</f>
        <v>5349787.38</v>
      </c>
      <c r="D198" s="17">
        <f>D199</f>
        <v>0</v>
      </c>
    </row>
    <row r="199" spans="1:4" ht="78.75">
      <c r="A199" s="6" t="s">
        <v>380</v>
      </c>
      <c r="B199" s="7" t="s">
        <v>381</v>
      </c>
      <c r="C199" s="16">
        <f>C200</f>
        <v>5349787.38</v>
      </c>
      <c r="D199" s="16">
        <f>D200</f>
        <v>0</v>
      </c>
    </row>
    <row r="200" spans="1:4" ht="78.75">
      <c r="A200" s="4" t="s">
        <v>382</v>
      </c>
      <c r="B200" s="5" t="s">
        <v>381</v>
      </c>
      <c r="C200" s="16">
        <v>5349787.38</v>
      </c>
      <c r="D200" s="16">
        <v>0</v>
      </c>
    </row>
    <row r="201" spans="1:4" ht="30.75" customHeight="1">
      <c r="A201" s="6" t="s">
        <v>163</v>
      </c>
      <c r="B201" s="7" t="s">
        <v>169</v>
      </c>
      <c r="C201" s="17">
        <f>C202</f>
        <v>350000</v>
      </c>
      <c r="D201" s="17">
        <f>D202</f>
        <v>350000</v>
      </c>
    </row>
    <row r="202" spans="1:4" ht="42" customHeight="1">
      <c r="A202" s="6" t="s">
        <v>164</v>
      </c>
      <c r="B202" s="7" t="s">
        <v>170</v>
      </c>
      <c r="C202" s="17">
        <f>C203+C204</f>
        <v>350000</v>
      </c>
      <c r="D202" s="17">
        <f>D203+D204</f>
        <v>350000</v>
      </c>
    </row>
    <row r="203" spans="1:4" ht="67.5" customHeight="1">
      <c r="A203" s="4" t="s">
        <v>177</v>
      </c>
      <c r="B203" s="5" t="s">
        <v>178</v>
      </c>
      <c r="C203" s="16">
        <v>300000</v>
      </c>
      <c r="D203" s="20">
        <v>300000</v>
      </c>
    </row>
    <row r="204" spans="1:4" ht="50.25" customHeight="1">
      <c r="A204" s="4" t="s">
        <v>320</v>
      </c>
      <c r="B204" s="5" t="s">
        <v>321</v>
      </c>
      <c r="C204" s="16">
        <v>50000</v>
      </c>
      <c r="D204" s="20">
        <v>50000</v>
      </c>
    </row>
    <row r="205" spans="1:4" ht="15.75">
      <c r="A205" s="2"/>
      <c r="B205" s="2" t="s">
        <v>58</v>
      </c>
      <c r="C205" s="15">
        <f>C10+C124</f>
        <v>1148175563.3800001</v>
      </c>
      <c r="D205" s="15">
        <f>D10+D124</f>
        <v>1044446051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2025-07-08T12:34:50Z</dcterms:modified>
</cp:coreProperties>
</file>