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D31" i="3" l="1"/>
  <c r="C31" i="3"/>
  <c r="D181" i="3"/>
  <c r="C181" i="3"/>
  <c r="E209" i="3"/>
  <c r="E127" i="3"/>
  <c r="E128" i="3"/>
  <c r="E126" i="3"/>
  <c r="E123" i="3"/>
  <c r="E121" i="3"/>
  <c r="E102" i="3"/>
  <c r="D67" i="3"/>
  <c r="D66" i="3" s="1"/>
  <c r="C67" i="3"/>
  <c r="E72" i="3"/>
  <c r="E71" i="3"/>
  <c r="E54" i="3"/>
  <c r="E43" i="3"/>
  <c r="E36" i="3"/>
  <c r="E35" i="3"/>
  <c r="E34" i="3"/>
  <c r="E33" i="3"/>
  <c r="E23" i="3"/>
  <c r="E22" i="3"/>
  <c r="E21" i="3"/>
  <c r="E20" i="3"/>
  <c r="E19" i="3"/>
  <c r="E18" i="3"/>
  <c r="E17" i="3"/>
  <c r="E16" i="3"/>
  <c r="E15" i="3"/>
  <c r="E14" i="3"/>
  <c r="C41" i="3"/>
  <c r="D257" i="3"/>
  <c r="D256" i="3" s="1"/>
  <c r="C257" i="3"/>
  <c r="C256" i="3" s="1"/>
  <c r="D254" i="3"/>
  <c r="D253" i="3" s="1"/>
  <c r="E253" i="3" s="1"/>
  <c r="C254" i="3"/>
  <c r="C253" i="3" s="1"/>
  <c r="E255" i="3"/>
  <c r="E162" i="3"/>
  <c r="D161" i="3"/>
  <c r="C161" i="3"/>
  <c r="D144" i="3"/>
  <c r="D53" i="3"/>
  <c r="D52" i="3" s="1"/>
  <c r="E52" i="3" s="1"/>
  <c r="C53" i="3"/>
  <c r="C52" i="3" s="1"/>
  <c r="D41" i="3"/>
  <c r="C37" i="3"/>
  <c r="D37" i="3"/>
  <c r="D129" i="3"/>
  <c r="D106" i="3" s="1"/>
  <c r="D259" i="3"/>
  <c r="E53" i="3" l="1"/>
  <c r="E161" i="3"/>
  <c r="E254" i="3"/>
  <c r="D61" i="3"/>
  <c r="D45" i="3"/>
  <c r="C12" i="3"/>
  <c r="D12" i="3"/>
  <c r="C104" i="3"/>
  <c r="C103" i="3" s="1"/>
  <c r="D104" i="3"/>
  <c r="D103" i="3" s="1"/>
  <c r="C101" i="3"/>
  <c r="C100" i="3" s="1"/>
  <c r="D101" i="3"/>
  <c r="C98" i="3"/>
  <c r="D98" i="3"/>
  <c r="C96" i="3"/>
  <c r="D96" i="3"/>
  <c r="C83" i="3"/>
  <c r="C82" i="3" s="1"/>
  <c r="D83" i="3"/>
  <c r="D82" i="3" s="1"/>
  <c r="C80" i="3"/>
  <c r="C79" i="3" s="1"/>
  <c r="C78" i="3" s="1"/>
  <c r="D80" i="3"/>
  <c r="D79" i="3" s="1"/>
  <c r="E252" i="3"/>
  <c r="E251" i="3"/>
  <c r="E250" i="3"/>
  <c r="E246" i="3"/>
  <c r="E243" i="3"/>
  <c r="E240" i="3"/>
  <c r="E237" i="3"/>
  <c r="E236" i="3"/>
  <c r="E233" i="3"/>
  <c r="E230" i="3"/>
  <c r="E227" i="3"/>
  <c r="E224" i="3"/>
  <c r="E221" i="3"/>
  <c r="E218" i="3"/>
  <c r="E215" i="3"/>
  <c r="E212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79" i="3"/>
  <c r="E175" i="3"/>
  <c r="E174" i="3"/>
  <c r="E173" i="3"/>
  <c r="E172" i="3"/>
  <c r="E171" i="3"/>
  <c r="E170" i="3"/>
  <c r="E169" i="3"/>
  <c r="E168" i="3"/>
  <c r="E167" i="3"/>
  <c r="E166" i="3"/>
  <c r="E165" i="3"/>
  <c r="E160" i="3"/>
  <c r="E157" i="3"/>
  <c r="E154" i="3"/>
  <c r="E150" i="3"/>
  <c r="E147" i="3"/>
  <c r="E145" i="3"/>
  <c r="E135" i="3"/>
  <c r="E133" i="3"/>
  <c r="E132" i="3"/>
  <c r="E130" i="3"/>
  <c r="E125" i="3"/>
  <c r="E122" i="3"/>
  <c r="E120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99" i="3"/>
  <c r="E97" i="3"/>
  <c r="E93" i="3"/>
  <c r="E77" i="3"/>
  <c r="E70" i="3"/>
  <c r="E69" i="3"/>
  <c r="E68" i="3"/>
  <c r="E65" i="3"/>
  <c r="E62" i="3"/>
  <c r="E60" i="3"/>
  <c r="E58" i="3"/>
  <c r="E57" i="3"/>
  <c r="E50" i="3"/>
  <c r="E46" i="3"/>
  <c r="E42" i="3"/>
  <c r="E38" i="3"/>
  <c r="E32" i="3"/>
  <c r="E29" i="3"/>
  <c r="E28" i="3"/>
  <c r="E27" i="3"/>
  <c r="E26" i="3"/>
  <c r="E13" i="3"/>
  <c r="D139" i="3"/>
  <c r="D138" i="3" s="1"/>
  <c r="D137" i="3" s="1"/>
  <c r="D136" i="3" s="1"/>
  <c r="D100" i="3" l="1"/>
  <c r="E100" i="3" s="1"/>
  <c r="E101" i="3"/>
  <c r="D78" i="3"/>
  <c r="E12" i="3"/>
  <c r="E37" i="3"/>
  <c r="E98" i="3"/>
  <c r="E96" i="3"/>
  <c r="D249" i="3"/>
  <c r="D245" i="3"/>
  <c r="D242" i="3"/>
  <c r="D239" i="3"/>
  <c r="D235" i="3"/>
  <c r="D232" i="3"/>
  <c r="D229" i="3"/>
  <c r="D226" i="3"/>
  <c r="D223" i="3"/>
  <c r="D220" i="3"/>
  <c r="D217" i="3"/>
  <c r="D214" i="3"/>
  <c r="D211" i="3"/>
  <c r="D210" i="3"/>
  <c r="D178" i="3"/>
  <c r="D180" i="3"/>
  <c r="D164" i="3"/>
  <c r="D159" i="3"/>
  <c r="D156" i="3"/>
  <c r="D153" i="3"/>
  <c r="D149" i="3"/>
  <c r="D148" i="3" s="1"/>
  <c r="D146" i="3"/>
  <c r="D95" i="3"/>
  <c r="D92" i="3"/>
  <c r="D76" i="3"/>
  <c r="D64" i="3"/>
  <c r="D59" i="3"/>
  <c r="D56" i="3"/>
  <c r="D49" i="3"/>
  <c r="D44" i="3"/>
  <c r="E41" i="3"/>
  <c r="D25" i="3"/>
  <c r="D11" i="3"/>
  <c r="C164" i="3"/>
  <c r="D75" i="3" l="1"/>
  <c r="D143" i="3"/>
  <c r="D155" i="3"/>
  <c r="D177" i="3"/>
  <c r="D216" i="3"/>
  <c r="D228" i="3"/>
  <c r="D241" i="3"/>
  <c r="D152" i="3"/>
  <c r="D213" i="3"/>
  <c r="D225" i="3"/>
  <c r="D238" i="3"/>
  <c r="D63" i="3"/>
  <c r="D94" i="3"/>
  <c r="D163" i="3"/>
  <c r="E164" i="3"/>
  <c r="D222" i="3"/>
  <c r="D234" i="3"/>
  <c r="D248" i="3"/>
  <c r="D247" i="3" s="1"/>
  <c r="D91" i="3"/>
  <c r="D158" i="3"/>
  <c r="D219" i="3"/>
  <c r="D231" i="3"/>
  <c r="D244" i="3"/>
  <c r="D48" i="3"/>
  <c r="D24" i="3"/>
  <c r="D55" i="3"/>
  <c r="D30" i="3"/>
  <c r="C235" i="3"/>
  <c r="C234" i="3" s="1"/>
  <c r="C211" i="3"/>
  <c r="E211" i="3" s="1"/>
  <c r="C245" i="3"/>
  <c r="C244" i="3" s="1"/>
  <c r="C242" i="3"/>
  <c r="C241" i="3" s="1"/>
  <c r="C239" i="3"/>
  <c r="C238" i="3" s="1"/>
  <c r="C232" i="3"/>
  <c r="C231" i="3" s="1"/>
  <c r="C229" i="3"/>
  <c r="C228" i="3" s="1"/>
  <c r="C226" i="3"/>
  <c r="C225" i="3" s="1"/>
  <c r="C223" i="3"/>
  <c r="C222" i="3" s="1"/>
  <c r="C220" i="3"/>
  <c r="C219" i="3" s="1"/>
  <c r="C217" i="3"/>
  <c r="C216" i="3" s="1"/>
  <c r="C214" i="3"/>
  <c r="C213" i="3" s="1"/>
  <c r="C210" i="3"/>
  <c r="E210" i="3" s="1"/>
  <c r="C178" i="3"/>
  <c r="C177" i="3" s="1"/>
  <c r="C180" i="3"/>
  <c r="C153" i="3"/>
  <c r="C152" i="3" s="1"/>
  <c r="C156" i="3"/>
  <c r="C155" i="3" s="1"/>
  <c r="C159" i="3"/>
  <c r="C158" i="3" s="1"/>
  <c r="C144" i="3"/>
  <c r="E144" i="3" s="1"/>
  <c r="C146" i="3"/>
  <c r="E146" i="3" s="1"/>
  <c r="C149" i="3"/>
  <c r="C129" i="3"/>
  <c r="C106" i="3" s="1"/>
  <c r="C95" i="3"/>
  <c r="C94" i="3" s="1"/>
  <c r="C92" i="3"/>
  <c r="C91" i="3" s="1"/>
  <c r="C76" i="3"/>
  <c r="C75" i="3" s="1"/>
  <c r="C74" i="3" s="1"/>
  <c r="C73" i="3" s="1"/>
  <c r="C64" i="3"/>
  <c r="C63" i="3" s="1"/>
  <c r="D51" i="3" l="1"/>
  <c r="E94" i="3"/>
  <c r="E242" i="3"/>
  <c r="E149" i="3"/>
  <c r="C148" i="3"/>
  <c r="E148" i="3" s="1"/>
  <c r="E231" i="3"/>
  <c r="D151" i="3"/>
  <c r="E216" i="3"/>
  <c r="E217" i="3"/>
  <c r="E245" i="3"/>
  <c r="E158" i="3"/>
  <c r="E95" i="3"/>
  <c r="E213" i="3"/>
  <c r="E241" i="3"/>
  <c r="D74" i="3"/>
  <c r="E75" i="3"/>
  <c r="E106" i="3"/>
  <c r="E129" i="3"/>
  <c r="E180" i="3"/>
  <c r="C176" i="3"/>
  <c r="E222" i="3"/>
  <c r="D176" i="3"/>
  <c r="E232" i="3"/>
  <c r="E159" i="3"/>
  <c r="E223" i="3"/>
  <c r="E239" i="3"/>
  <c r="E214" i="3"/>
  <c r="E156" i="3"/>
  <c r="E76" i="3"/>
  <c r="E244" i="3"/>
  <c r="E219" i="3"/>
  <c r="E91" i="3"/>
  <c r="E234" i="3"/>
  <c r="E63" i="3"/>
  <c r="E225" i="3"/>
  <c r="E152" i="3"/>
  <c r="E228" i="3"/>
  <c r="E177" i="3"/>
  <c r="C66" i="3"/>
  <c r="E66" i="3" s="1"/>
  <c r="E67" i="3"/>
  <c r="E238" i="3"/>
  <c r="E155" i="3"/>
  <c r="D90" i="3"/>
  <c r="E220" i="3"/>
  <c r="E92" i="3"/>
  <c r="E235" i="3"/>
  <c r="E64" i="3"/>
  <c r="E226" i="3"/>
  <c r="E153" i="3"/>
  <c r="E229" i="3"/>
  <c r="E178" i="3"/>
  <c r="C90" i="3"/>
  <c r="C143" i="3"/>
  <c r="E143" i="3" s="1"/>
  <c r="C61" i="3"/>
  <c r="E61" i="3" s="1"/>
  <c r="C59" i="3"/>
  <c r="E59" i="3" s="1"/>
  <c r="C56" i="3"/>
  <c r="E56" i="3" s="1"/>
  <c r="C49" i="3"/>
  <c r="C45" i="3"/>
  <c r="C25" i="3"/>
  <c r="C11" i="3"/>
  <c r="E11" i="3" s="1"/>
  <c r="C163" i="3"/>
  <c r="C151" i="3" s="1"/>
  <c r="C249" i="3"/>
  <c r="E151" i="3" l="1"/>
  <c r="E176" i="3"/>
  <c r="D142" i="3"/>
  <c r="D141" i="3" s="1"/>
  <c r="E90" i="3"/>
  <c r="C248" i="3"/>
  <c r="C247" i="3" s="1"/>
  <c r="E249" i="3"/>
  <c r="C24" i="3"/>
  <c r="E24" i="3" s="1"/>
  <c r="E25" i="3"/>
  <c r="E74" i="3"/>
  <c r="D73" i="3"/>
  <c r="D10" i="3" s="1"/>
  <c r="C48" i="3"/>
  <c r="E48" i="3" s="1"/>
  <c r="E49" i="3"/>
  <c r="E163" i="3"/>
  <c r="C44" i="3"/>
  <c r="E44" i="3" s="1"/>
  <c r="E45" i="3"/>
  <c r="C55" i="3"/>
  <c r="C51" i="3" s="1"/>
  <c r="E248" i="3" l="1"/>
  <c r="E73" i="3"/>
  <c r="D266" i="3"/>
  <c r="E51" i="3"/>
  <c r="E55" i="3"/>
  <c r="C142" i="3" l="1"/>
  <c r="C141" i="3" s="1"/>
  <c r="E247" i="3"/>
  <c r="E142" i="3" l="1"/>
  <c r="E141" i="3" l="1"/>
  <c r="C30" i="3"/>
  <c r="E30" i="3" s="1"/>
  <c r="E31" i="3"/>
  <c r="C10" i="3" l="1"/>
  <c r="E10" i="3" s="1"/>
  <c r="C266" i="3"/>
  <c r="E266" i="3" s="1"/>
</calcChain>
</file>

<file path=xl/sharedStrings.xml><?xml version="1.0" encoding="utf-8"?>
<sst xmlns="http://schemas.openxmlformats.org/spreadsheetml/2006/main" count="524" uniqueCount="479">
  <si>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</si>
  <si>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</si>
  <si>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</si>
  <si>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</si>
  <si>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</si>
  <si>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</si>
  <si>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</si>
  <si>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</si>
  <si>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</si>
  <si>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</si>
  <si>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</si>
  <si>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</si>
  <si>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</si>
  <si>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</si>
  <si>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</si>
  <si>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</si>
  <si>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</si>
  <si>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</si>
  <si>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</si>
  <si>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</si>
  <si>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</si>
  <si>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</si>
  <si>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</si>
  <si>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</si>
  <si>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</si>
  <si>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</si>
  <si>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</si>
  <si>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</si>
  <si>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</si>
  <si>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</si>
  <si>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</si>
  <si>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</si>
  <si>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</si>
  <si>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</si>
  <si>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</si>
  <si>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</si>
  <si>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</si>
  <si>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</si>
  <si>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</si>
  <si>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</si>
  <si>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</si>
  <si>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</si>
  <si>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</si>
  <si>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</si>
  <si>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</si>
  <si>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</si>
  <si>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</si>
  <si>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</si>
  <si>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</si>
  <si>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</si>
  <si>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</si>
  <si>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</si>
  <si>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</si>
  <si>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</si>
  <si>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</si>
  <si>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</si>
  <si>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</si>
  <si>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</si>
  <si>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</si>
  <si>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</si>
  <si>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</si>
  <si>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</si>
  <si>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</si>
  <si>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</si>
  <si>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</si>
  <si>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</si>
  <si>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</si>
  <si>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</si>
  <si>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</si>
  <si>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</si>
  <si>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</si>
  <si>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</si>
  <si>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</si>
  <si>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</si>
  <si>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</si>
  <si>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</si>
  <si>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</si>
  <si>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</si>
  <si>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</si>
  <si>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</si>
  <si>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</si>
  <si>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</si>
  <si>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</si>
  <si>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</si>
  <si>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</si>
  <si>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</si>
  <si>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</si>
  <si>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</si>
  <si>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</si>
  <si>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</si>
  <si>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</si>
  <si>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</si>
  <si>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</si>
  <si>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</si>
  <si>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</si>
  <si>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</si>
  <si>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</si>
  <si>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</si>
  <si>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</si>
  <si>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</si>
  <si>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</si>
  <si>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</si>
  <si>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</si>
  <si>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</si>
  <si>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</si>
  <si>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</si>
  <si>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</si>
  <si>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</si>
  <si>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</si>
  <si>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</si>
  <si>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</si>
  <si>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</si>
  <si>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</si>
  <si>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</si>
  <si>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858 1 16 33050 05 0000 140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</si>
  <si>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</si>
  <si>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</si>
  <si>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</si>
  <si>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</si>
  <si>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</si>
  <si>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</si>
  <si>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</si>
  <si>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</si>
  <si>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</si>
  <si>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</si>
  <si>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</si>
  <si>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</si>
  <si>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</si>
  <si>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</si>
  <si>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</si>
  <si>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</si>
  <si>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</si>
  <si>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</si>
  <si>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</si>
  <si>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</si>
  <si>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</si>
  <si>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</si>
  <si>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</si>
  <si>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</si>
  <si>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</si>
  <si>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</si>
  <si>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</si>
  <si>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</si>
  <si>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</si>
  <si>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</si>
  <si>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</si>
  <si>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</si>
  <si>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</si>
  <si>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</si>
  <si>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</si>
  <si>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</si>
  <si>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</si>
  <si>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</si>
  <si>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</si>
  <si>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</si>
  <si>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</si>
  <si>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</si>
  <si>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</si>
  <si>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</si>
  <si>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</si>
  <si>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</si>
  <si>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</si>
  <si>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</si>
  <si>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</si>
  <si>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</si>
  <si>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</si>
  <si>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</si>
  <si>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</si>
  <si>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</si>
  <si>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</si>
  <si>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</si>
  <si>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</si>
  <si>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</si>
  <si>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</si>
  <si>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</si>
  <si>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</si>
  <si>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</si>
  <si>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</si>
  <si>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</si>
  <si>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</si>
  <si>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</si>
  <si>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</si>
  <si>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</si>
  <si>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</si>
  <si>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</si>
  <si>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</si>
  <si>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</si>
  <si>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</si>
  <si>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</si>
  <si>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</si>
  <si>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</si>
  <si>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</si>
  <si>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</si>
  <si>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</si>
  <si>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</si>
  <si>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</si>
  <si>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</si>
  <si>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</si>
  <si>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</si>
  <si>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</si>
  <si>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</si>
  <si>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</si>
  <si>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</si>
  <si>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</si>
  <si>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</si>
  <si>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</si>
  <si>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</si>
  <si>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</si>
  <si>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</si>
  <si>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</si>
  <si>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</si>
  <si>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</si>
  <si>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</si>
  <si>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</si>
  <si>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</si>
  <si>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</si>
  <si>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</si>
  <si>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</si>
  <si>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</si>
  <si>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</si>
  <si>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</si>
  <si>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</si>
  <si>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</si>
  <si>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</si>
  <si>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</si>
  <si>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</si>
  <si>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</si>
  <si>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</si>
  <si>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</si>
  <si>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</si>
  <si>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</si>
  <si>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</si>
  <si>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</si>
  <si>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</si>
  <si>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</si>
  <si>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</si>
  <si>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</si>
  <si>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</si>
  <si>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</si>
  <si>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</si>
  <si>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</si>
  <si>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</si>
  <si>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</si>
  <si>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</si>
  <si>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</si>
  <si>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</si>
  <si>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</si>
  <si>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</si>
  <si>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</si>
  <si>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</si>
  <si>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</si>
  <si>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</si>
  <si>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</si>
  <si>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</si>
  <si>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</si>
  <si>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</si>
  <si>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</si>
  <si>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</si>
  <si>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</si>
  <si>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</si>
  <si>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</si>
  <si>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</si>
  <si>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</si>
  <si>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</si>
  <si>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</si>
  <si>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</si>
  <si>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</si>
  <si>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</si>
  <si>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</si>
  <si>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</si>
  <si>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</si>
  <si>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</si>
  <si>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</si>
  <si>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</si>
  <si>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</si>
  <si>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</si>
  <si>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</si>
  <si>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</si>
  <si>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</si>
  <si>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</si>
  <si>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</si>
  <si>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</si>
  <si>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</si>
  <si>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</si>
  <si>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</si>
  <si>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</si>
  <si>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</si>
  <si>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</si>
  <si>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</si>
  <si>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</si>
  <si>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</si>
  <si>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</si>
  <si>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</si>
  <si>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</si>
  <si>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</si>
  <si>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</si>
  <si>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</si>
  <si>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</si>
  <si>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</si>
  <si>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</si>
  <si>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</si>
  <si>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</si>
  <si>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</si>
  <si>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</si>
  <si>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</si>
  <si>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</si>
  <si>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</si>
  <si>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</si>
  <si>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</si>
  <si>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</si>
  <si>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</si>
  <si>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</si>
  <si>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</si>
  <si>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</si>
  <si>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</si>
  <si>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</si>
  <si>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</si>
  <si>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</si>
  <si>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</si>
  <si>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</si>
  <si>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</si>
  <si>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</si>
  <si>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</si>
  <si>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</si>
  <si>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</si>
  <si>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</si>
  <si>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</si>
  <si>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</si>
  <si>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</si>
  <si>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</si>
  <si>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</si>
  <si>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</si>
  <si>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</si>
  <si>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</si>
  <si>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</si>
  <si>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</si>
  <si>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</si>
  <si>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</si>
  <si>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</si>
  <si>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</si>
  <si>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</si>
  <si>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</si>
  <si>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</si>
  <si>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</si>
  <si>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</si>
  <si>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</si>
  <si>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</si>
  <si>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</si>
  <si>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</si>
  <si>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</si>
  <si>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</si>
  <si>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</si>
  <si>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</si>
  <si>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</si>
  <si>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182 1 01 02010 01 2100 110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</si>
  <si>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</si>
  <si>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</si>
  <si>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</si>
  <si>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</si>
  <si>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</si>
  <si>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</si>
  <si>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</si>
  <si>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</si>
  <si>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</si>
  <si>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</si>
  <si>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</si>
  <si>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</si>
  <si>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</si>
  <si>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</si>
  <si>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</si>
  <si>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</si>
  <si>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</si>
  <si>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</si>
  <si>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182 1 05 03020 01 3000 110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</si>
  <si>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</si>
  <si>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182 1 07 01020 01 2100 110</t>
  </si>
  <si>
    <t>Налог на добычу общераспространенных полезных ископаемых (пени по соответствующему платежу)</t>
  </si>
  <si>
    <t>048 1 12 01042 01 6000 120</t>
  </si>
  <si>
    <t>Плата за размещение твердых коммунальных отходов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</si>
  <si>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</si>
  <si>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</si>
  <si>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</si>
  <si>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</si>
  <si>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</si>
  <si>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</si>
  <si>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</si>
  <si>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</si>
  <si>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868 1 13 02065 05 0000 130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</si>
  <si>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</si>
  <si>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</si>
  <si>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</si>
  <si>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000 1 13 02995 05 0000 130</t>
  </si>
  <si>
    <t>850 1 13 02995 05 0000 130</t>
  </si>
  <si>
    <t>852 1 13 02995 05 0000 130</t>
  </si>
  <si>
    <t>858 1 13 02995 05 0000 130</t>
  </si>
  <si>
    <t>869 1 13 02995 05 0000 130</t>
  </si>
  <si>
    <t>876 1 13 02995 05 0000 130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</si>
  <si>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</si>
  <si>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</si>
  <si>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</si>
  <si>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</si>
  <si>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</si>
  <si>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000 1 14 06013 05 0000 430</t>
  </si>
  <si>
    <t>000 1 14 06013 13 0000 430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</si>
  <si>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</si>
  <si>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</si>
  <si>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</si>
  <si>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</si>
  <si>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</si>
  <si>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161 1 16 33050 05 6000 140</t>
  </si>
  <si>
    <t>961 1 16 33050 05 0000 140</t>
  </si>
  <si>
    <t>322 1 16 43000 01 6000 140</t>
  </si>
  <si>
    <t>949 1 16 43000 01 6000 140</t>
  </si>
  <si>
    <t>869 1 16 90050 05 0000 140</t>
  </si>
  <si>
    <t>000 1 17 01 050 00 0000 000</t>
  </si>
  <si>
    <t>000 1 17 00 000 00 0000 000</t>
  </si>
  <si>
    <t>Прочие неналоговые доходы</t>
  </si>
  <si>
    <t>Невыясненные поступления</t>
  </si>
  <si>
    <t>000 1 17 01 000 00 0000 000</t>
  </si>
  <si>
    <t>Невыясненные поступления, зачисляемые в бюджеты муниципальных районов</t>
  </si>
  <si>
    <t>000 1 17 01 050 05 0000 180</t>
  </si>
  <si>
    <t>868 1 17 01050 05 0000 180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</si>
  <si>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</si>
  <si>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</si>
  <si>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869 2 19 35250 05 0000 151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</si>
  <si>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</si>
  <si>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869 2 19 35270 05 0000 151</t>
  </si>
  <si>
    <t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</si>
  <si>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869 2 19 35380 05 0000 151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</si>
  <si>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</si>
  <si>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869 2 19 35462 05 0000 151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</si>
  <si>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</si>
  <si>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869 2 19 60010 05 0000 151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</si>
  <si>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</si>
  <si>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% выполнения</t>
  </si>
  <si>
    <t xml:space="preserve">000 1 08 03000 01 0000 110          </t>
  </si>
  <si>
    <t>уточненный план на 2018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</si>
  <si>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</si>
  <si>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</si>
  <si>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182 1 05 03010 01 2100 110</t>
  </si>
  <si>
    <t xml:space="preserve">Единый сельскохозяйственный налог (пени по соответствующему платежу)
</t>
  </si>
  <si>
    <t>182 1 05 04020 02 2100 110</t>
  </si>
  <si>
    <t xml:space="preserve">Налог, взимаемый в связи  с  применением  патентной    системы    налогообложения, зачисляемый  в   бюджеты   муниципальных районов (пени по соответствующему платежу)
</t>
  </si>
  <si>
    <t>000 1 11 01050 05 0000 120</t>
  </si>
  <si>
    <t>868 1 11 01050 05 0000 120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</si>
  <si>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</si>
  <si>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</si>
  <si>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</si>
  <si>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868 1 13 02995 05 0000 130</t>
  </si>
  <si>
    <t>Суммы по искам о возмещении вреда, причиненного окружающей среде, подлежащие зачислению в бюджеты муниципальных районов</t>
  </si>
  <si>
    <t>048 1 16 35030 05 6000 140</t>
  </si>
  <si>
    <t>000 202 25519 05 0000 151</t>
  </si>
  <si>
    <t>876 202 25519 05 0000 151</t>
  </si>
  <si>
    <t>Субсидия бюджетам муниципальных районов на поддержку отрасли культуры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</si>
  <si>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</si>
  <si>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</si>
  <si>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000 2 02 45160 00 0000 151</t>
  </si>
  <si>
    <t>000 2 02 45160 05 0000 151</t>
  </si>
  <si>
    <t>852 2 02 45160 05 0000 151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</si>
  <si>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</si>
  <si>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</si>
  <si>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000 2 18 00000 00 0000 000</t>
  </si>
  <si>
    <t>858 2 18 60010 05 0000 151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</si>
  <si>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</si>
  <si>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</si>
  <si>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000 2 18 60010 05 0000 151</t>
  </si>
  <si>
    <t>858 2 19 60010 05 0000 151</t>
  </si>
  <si>
    <t>Дотации бюджетам субъектов Российской Федерации</t>
  </si>
  <si>
    <t>исполнено за 2018 год</t>
  </si>
  <si>
    <t>182 105 02010 02 4000 110</t>
  </si>
  <si>
    <t>Единый налог на вмененный доход для отдельных видов деятельности (прочие поступления)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</si>
  <si>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</si>
  <si>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Единый налог на вмененный доход для отдельных видов деятельности</t>
    </r>
    <r>
      <rPr>
        <b/>
        <i/>
        <sz val="12"/>
        <color theme="1"/>
        <rFont val="Times New Roman"/>
        <family val="1"/>
        <charset val="204"/>
      </rPr>
      <t xml:space="preserve"> 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</si>
  <si>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936 1 16 43000 01 6000 140</t>
  </si>
  <si>
    <t>869 2 02 30024 05 3038 151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</si>
  <si>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</si>
  <si>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Исполнение  доходов  бюджета Гаврилов -Ямского муниципального района в соответствии с классификацией доходов бюджетов Российской Федерации за 2018 год.</t>
  </si>
  <si>
    <t>Приложение  1</t>
  </si>
  <si>
    <t>от 30.04.2019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</si>
</sst>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9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 wrapText="1"/>
    </xf>
    <xf numFmtId="0" fontId="17" fillId="0" borderId="0" xfId="0" applyFont="1" applyFill="1"/>
    <xf numFmtId="1" fontId="5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justify" vertical="center" wrapText="1"/>
    </xf>
    <xf numFmtId="49" fontId="19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3" fontId="19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6"/>
  <sheetViews>
    <sheetView tabSelected="1" topLeftCell="A16" zoomScale="90" zoomScaleNormal="90" workbookViewId="0">
      <selection activeCell="I6" sqref="I6"/>
    </sheetView>
  </sheetViews>
  <sheetFormatPr defaultRowHeight="15" x14ac:dyDescent="0.25"/>
  <cols>
    <col min="1" max="1" width="29.42578125" style="12" customWidth="1"/>
    <col min="2" max="2" width="41.7109375" style="12" customWidth="1"/>
    <col min="3" max="3" width="15" style="12" customWidth="1"/>
    <col min="4" max="4" width="15.7109375" style="12" customWidth="1"/>
    <col min="5" max="5" width="9.7109375" style="29" customWidth="1"/>
    <col min="6" max="16384" width="9.140625" style="12"/>
  </cols>
  <sheetData>
    <row r="1" spans="1:5" x14ac:dyDescent="0.25">
      <c r="C1" s="13"/>
      <c r="D1" s="45" t="s">
        <v>477</v>
      </c>
      <c r="E1" s="45"/>
    </row>
    <row r="2" spans="1:5" ht="30.75" customHeight="1" x14ac:dyDescent="0.25">
      <c r="C2" s="13"/>
      <c r="D2" s="46" t="s">
        <v>316</v>
      </c>
      <c r="E2" s="46"/>
    </row>
    <row r="3" spans="1:5" x14ac:dyDescent="0.25">
      <c r="C3" s="13"/>
      <c r="D3" s="45" t="s">
        <v>478</v>
      </c>
      <c r="E3" s="45"/>
    </row>
    <row r="6" spans="1:5" ht="75" customHeight="1" x14ac:dyDescent="0.25">
      <c r="A6" s="47" t="s">
        <v>476</v>
      </c>
      <c r="B6" s="47"/>
      <c r="C6" s="47"/>
      <c r="D6" s="47"/>
      <c r="E6" s="47"/>
    </row>
    <row r="8" spans="1:5" ht="56.25" customHeight="1" x14ac:dyDescent="0.25">
      <c r="A8" s="42" t="s">
        <v>3</v>
      </c>
      <c r="B8" s="42" t="s">
        <v>4</v>
      </c>
      <c r="C8" s="18" t="s">
        <v>436</v>
      </c>
      <c r="D8" s="39" t="s">
        <v>468</v>
      </c>
      <c r="E8" s="43" t="s">
        <v>434</v>
      </c>
    </row>
    <row r="9" spans="1:5" ht="15.75" x14ac:dyDescent="0.25">
      <c r="A9" s="42"/>
      <c r="B9" s="42"/>
      <c r="C9" s="14" t="s">
        <v>5</v>
      </c>
      <c r="D9" s="17" t="s">
        <v>5</v>
      </c>
      <c r="E9" s="44"/>
    </row>
    <row r="10" spans="1:5" ht="18.75" customHeight="1" x14ac:dyDescent="0.25">
      <c r="A10" s="5" t="s">
        <v>6</v>
      </c>
      <c r="B10" s="6" t="s">
        <v>7</v>
      </c>
      <c r="C10" s="7">
        <f>C11+C24+C30+C44+C48+C51+C66+C73+C90+C106+C136</f>
        <v>104210582.53</v>
      </c>
      <c r="D10" s="7">
        <f>D11+D24+D30+D44+D48+D51+D66+D73+D90+D106+D136</f>
        <v>112697674</v>
      </c>
      <c r="E10" s="30">
        <f t="shared" ref="E10:E77" si="0">D10/C10*100</f>
        <v>108.14417429012715</v>
      </c>
    </row>
    <row r="11" spans="1:5" ht="21" customHeight="1" x14ac:dyDescent="0.25">
      <c r="A11" s="5" t="s">
        <v>339</v>
      </c>
      <c r="B11" s="6" t="s">
        <v>8</v>
      </c>
      <c r="C11" s="7">
        <f>C12</f>
        <v>74013000</v>
      </c>
      <c r="D11" s="7">
        <f>D12</f>
        <v>74673653</v>
      </c>
      <c r="E11" s="30">
        <f t="shared" si="0"/>
        <v>100.89261751313958</v>
      </c>
    </row>
    <row r="12" spans="1:5" ht="20.25" customHeight="1" x14ac:dyDescent="0.25">
      <c r="A12" s="5" t="s">
        <v>340</v>
      </c>
      <c r="B12" s="6" t="s">
        <v>9</v>
      </c>
      <c r="C12" s="7">
        <f>C13+C17+C20+C21+C22+C23+C18+C19+C14+C15+C16</f>
        <v>74013000</v>
      </c>
      <c r="D12" s="7">
        <f>D13+D17+D20+D21+D22+D23+D18+D19+D14+D15+D16</f>
        <v>74673653</v>
      </c>
      <c r="E12" s="30">
        <f t="shared" si="0"/>
        <v>100.89261751313958</v>
      </c>
    </row>
    <row r="13" spans="1:5" ht="138" customHeight="1" x14ac:dyDescent="0.25">
      <c r="A13" s="10" t="s">
        <v>10</v>
      </c>
      <c r="B13" s="1" t="s">
        <v>11</v>
      </c>
      <c r="C13" s="2">
        <v>72790010</v>
      </c>
      <c r="D13" s="2">
        <v>73443843</v>
      </c>
      <c r="E13" s="31">
        <f t="shared" si="0"/>
        <v>100.89824551473478</v>
      </c>
    </row>
    <row r="14" spans="1:5" ht="153.75" customHeight="1" x14ac:dyDescent="0.25">
      <c r="A14" s="10" t="s">
        <v>354</v>
      </c>
      <c r="B14" s="19" t="s">
        <v>351</v>
      </c>
      <c r="C14" s="2">
        <v>40150</v>
      </c>
      <c r="D14" s="2">
        <v>43009</v>
      </c>
      <c r="E14" s="31">
        <f t="shared" si="0"/>
        <v>107.12079701120798</v>
      </c>
    </row>
    <row r="15" spans="1:5" ht="195.75" customHeight="1" x14ac:dyDescent="0.25">
      <c r="A15" s="10" t="s">
        <v>353</v>
      </c>
      <c r="B15" s="19" t="s">
        <v>352</v>
      </c>
      <c r="C15" s="2">
        <v>111900</v>
      </c>
      <c r="D15" s="2">
        <v>113617</v>
      </c>
      <c r="E15" s="31">
        <f t="shared" si="0"/>
        <v>101.53440571939231</v>
      </c>
    </row>
    <row r="16" spans="1:5" ht="153.75" customHeight="1" x14ac:dyDescent="0.25">
      <c r="A16" s="10" t="s">
        <v>355</v>
      </c>
      <c r="B16" s="19" t="s">
        <v>356</v>
      </c>
      <c r="C16" s="2">
        <v>850</v>
      </c>
      <c r="D16" s="2">
        <v>836</v>
      </c>
      <c r="E16" s="31">
        <f t="shared" si="0"/>
        <v>98.352941176470594</v>
      </c>
    </row>
    <row r="17" spans="1:5" ht="204" customHeight="1" x14ac:dyDescent="0.25">
      <c r="A17" s="10" t="s">
        <v>12</v>
      </c>
      <c r="B17" s="1" t="s">
        <v>13</v>
      </c>
      <c r="C17" s="2">
        <v>-7710</v>
      </c>
      <c r="D17" s="2">
        <v>-7710</v>
      </c>
      <c r="E17" s="31">
        <f t="shared" si="0"/>
        <v>100</v>
      </c>
    </row>
    <row r="18" spans="1:5" ht="222.75" customHeight="1" x14ac:dyDescent="0.25">
      <c r="A18" s="10" t="s">
        <v>357</v>
      </c>
      <c r="B18" s="19" t="s">
        <v>358</v>
      </c>
      <c r="C18" s="2">
        <v>4000</v>
      </c>
      <c r="D18" s="2">
        <v>3984</v>
      </c>
      <c r="E18" s="31">
        <f t="shared" si="0"/>
        <v>99.6</v>
      </c>
    </row>
    <row r="19" spans="1:5" ht="261" customHeight="1" x14ac:dyDescent="0.25">
      <c r="A19" s="10" t="s">
        <v>359</v>
      </c>
      <c r="B19" s="19" t="s">
        <v>360</v>
      </c>
      <c r="C19" s="2">
        <v>9100</v>
      </c>
      <c r="D19" s="2">
        <v>8998</v>
      </c>
      <c r="E19" s="31">
        <f t="shared" si="0"/>
        <v>98.879120879120876</v>
      </c>
    </row>
    <row r="20" spans="1:5" ht="78.75" x14ac:dyDescent="0.25">
      <c r="A20" s="10" t="s">
        <v>14</v>
      </c>
      <c r="B20" s="1" t="s">
        <v>15</v>
      </c>
      <c r="C20" s="2">
        <v>614000</v>
      </c>
      <c r="D20" s="2">
        <v>616548</v>
      </c>
      <c r="E20" s="31">
        <f t="shared" si="0"/>
        <v>100.41498371335504</v>
      </c>
    </row>
    <row r="21" spans="1:5" ht="108.75" customHeight="1" x14ac:dyDescent="0.25">
      <c r="A21" s="10" t="s">
        <v>361</v>
      </c>
      <c r="B21" s="1" t="s">
        <v>362</v>
      </c>
      <c r="C21" s="2">
        <v>2200</v>
      </c>
      <c r="D21" s="2">
        <v>2202</v>
      </c>
      <c r="E21" s="31">
        <f t="shared" si="0"/>
        <v>100.09090909090909</v>
      </c>
    </row>
    <row r="22" spans="1:5" ht="153.75" customHeight="1" x14ac:dyDescent="0.25">
      <c r="A22" s="10" t="s">
        <v>363</v>
      </c>
      <c r="B22" s="1" t="s">
        <v>364</v>
      </c>
      <c r="C22" s="2">
        <v>4500</v>
      </c>
      <c r="D22" s="2">
        <v>4668</v>
      </c>
      <c r="E22" s="31">
        <f t="shared" si="0"/>
        <v>103.73333333333335</v>
      </c>
    </row>
    <row r="23" spans="1:5" ht="211.5" customHeight="1" x14ac:dyDescent="0.25">
      <c r="A23" s="10" t="s">
        <v>365</v>
      </c>
      <c r="B23" s="19" t="s">
        <v>366</v>
      </c>
      <c r="C23" s="2">
        <v>444000</v>
      </c>
      <c r="D23" s="2">
        <v>443658</v>
      </c>
      <c r="E23" s="31">
        <f t="shared" si="0"/>
        <v>99.922972972972971</v>
      </c>
    </row>
    <row r="24" spans="1:5" ht="47.25" x14ac:dyDescent="0.25">
      <c r="A24" s="5" t="s">
        <v>16</v>
      </c>
      <c r="B24" s="6" t="s">
        <v>17</v>
      </c>
      <c r="C24" s="7">
        <f>C25</f>
        <v>5766201</v>
      </c>
      <c r="D24" s="7">
        <f>D25</f>
        <v>5837865</v>
      </c>
      <c r="E24" s="31">
        <f t="shared" si="0"/>
        <v>101.24282868391164</v>
      </c>
    </row>
    <row r="25" spans="1:5" ht="47.25" x14ac:dyDescent="0.25">
      <c r="A25" s="8" t="s">
        <v>18</v>
      </c>
      <c r="B25" s="4" t="s">
        <v>19</v>
      </c>
      <c r="C25" s="9">
        <f>C26+C27+C28+C29</f>
        <v>5766201</v>
      </c>
      <c r="D25" s="9">
        <f>D26+D27+D28+D29</f>
        <v>5837865</v>
      </c>
      <c r="E25" s="31">
        <f t="shared" si="0"/>
        <v>101.24282868391164</v>
      </c>
    </row>
    <row r="26" spans="1:5" ht="126" x14ac:dyDescent="0.25">
      <c r="A26" s="10" t="s">
        <v>20</v>
      </c>
      <c r="B26" s="1" t="s">
        <v>21</v>
      </c>
      <c r="C26" s="2">
        <v>2510664</v>
      </c>
      <c r="D26" s="2">
        <v>2601150</v>
      </c>
      <c r="E26" s="34">
        <f t="shared" si="0"/>
        <v>103.60406649396334</v>
      </c>
    </row>
    <row r="27" spans="1:5" ht="157.5" x14ac:dyDescent="0.25">
      <c r="A27" s="10" t="s">
        <v>22</v>
      </c>
      <c r="B27" s="1" t="s">
        <v>23</v>
      </c>
      <c r="C27" s="2">
        <v>22805</v>
      </c>
      <c r="D27" s="2">
        <v>25051</v>
      </c>
      <c r="E27" s="34">
        <f t="shared" si="0"/>
        <v>109.84871738653803</v>
      </c>
    </row>
    <row r="28" spans="1:5" ht="126" x14ac:dyDescent="0.25">
      <c r="A28" s="10" t="s">
        <v>24</v>
      </c>
      <c r="B28" s="1" t="s">
        <v>25</v>
      </c>
      <c r="C28" s="2">
        <v>3789225</v>
      </c>
      <c r="D28" s="2">
        <v>3794469</v>
      </c>
      <c r="E28" s="34">
        <f t="shared" si="0"/>
        <v>100.1383924153356</v>
      </c>
    </row>
    <row r="29" spans="1:5" ht="126" x14ac:dyDescent="0.25">
      <c r="A29" s="10" t="s">
        <v>26</v>
      </c>
      <c r="B29" s="1" t="s">
        <v>27</v>
      </c>
      <c r="C29" s="2">
        <v>-556493</v>
      </c>
      <c r="D29" s="2">
        <v>-582805</v>
      </c>
      <c r="E29" s="34">
        <f t="shared" si="0"/>
        <v>104.72818166625635</v>
      </c>
    </row>
    <row r="30" spans="1:5" ht="15.75" x14ac:dyDescent="0.25">
      <c r="A30" s="5" t="s">
        <v>322</v>
      </c>
      <c r="B30" s="6" t="s">
        <v>28</v>
      </c>
      <c r="C30" s="7">
        <f>C31+C37+C41</f>
        <v>7450843</v>
      </c>
      <c r="D30" s="7">
        <f>D31+D37+D41</f>
        <v>7617334</v>
      </c>
      <c r="E30" s="31">
        <f t="shared" si="0"/>
        <v>102.23452567716163</v>
      </c>
    </row>
    <row r="31" spans="1:5" ht="31.5" x14ac:dyDescent="0.25">
      <c r="A31" s="8" t="s">
        <v>29</v>
      </c>
      <c r="B31" s="4" t="s">
        <v>2</v>
      </c>
      <c r="C31" s="9">
        <f>SUM(C32:C36)</f>
        <v>6550843</v>
      </c>
      <c r="D31" s="9">
        <f>SUM(D32:D36)</f>
        <v>6558304</v>
      </c>
      <c r="E31" s="31">
        <f t="shared" si="0"/>
        <v>100.11389373856159</v>
      </c>
    </row>
    <row r="32" spans="1:5" ht="96.75" customHeight="1" x14ac:dyDescent="0.25">
      <c r="A32" s="10" t="s">
        <v>30</v>
      </c>
      <c r="B32" s="1" t="s">
        <v>472</v>
      </c>
      <c r="C32" s="2">
        <v>6478727</v>
      </c>
      <c r="D32" s="2">
        <v>6484136</v>
      </c>
      <c r="E32" s="34">
        <f t="shared" si="0"/>
        <v>100.08348862361387</v>
      </c>
    </row>
    <row r="33" spans="1:5" ht="60.75" customHeight="1" x14ac:dyDescent="0.25">
      <c r="A33" s="10" t="s">
        <v>367</v>
      </c>
      <c r="B33" s="1" t="s">
        <v>368</v>
      </c>
      <c r="C33" s="2">
        <v>35487</v>
      </c>
      <c r="D33" s="2">
        <v>36539</v>
      </c>
      <c r="E33" s="34">
        <f t="shared" si="0"/>
        <v>102.96446586073773</v>
      </c>
    </row>
    <row r="34" spans="1:5" ht="115.5" customHeight="1" x14ac:dyDescent="0.25">
      <c r="A34" s="10" t="s">
        <v>369</v>
      </c>
      <c r="B34" s="1" t="s">
        <v>370</v>
      </c>
      <c r="C34" s="2">
        <v>33711</v>
      </c>
      <c r="D34" s="2">
        <v>34711</v>
      </c>
      <c r="E34" s="34">
        <f t="shared" si="0"/>
        <v>102.96639079232297</v>
      </c>
    </row>
    <row r="35" spans="1:5" ht="75.75" customHeight="1" x14ac:dyDescent="0.25">
      <c r="A35" s="10" t="s">
        <v>469</v>
      </c>
      <c r="B35" s="1" t="s">
        <v>470</v>
      </c>
      <c r="C35" s="2">
        <v>2698</v>
      </c>
      <c r="D35" s="2">
        <v>2698</v>
      </c>
      <c r="E35" s="34">
        <f t="shared" si="0"/>
        <v>100</v>
      </c>
    </row>
    <row r="36" spans="1:5" ht="86.25" customHeight="1" x14ac:dyDescent="0.25">
      <c r="A36" s="10" t="s">
        <v>371</v>
      </c>
      <c r="B36" s="1" t="s">
        <v>372</v>
      </c>
      <c r="C36" s="2">
        <v>220</v>
      </c>
      <c r="D36" s="2">
        <v>220</v>
      </c>
      <c r="E36" s="34">
        <f t="shared" si="0"/>
        <v>100</v>
      </c>
    </row>
    <row r="37" spans="1:5" ht="15.75" x14ac:dyDescent="0.25">
      <c r="A37" s="8" t="s">
        <v>31</v>
      </c>
      <c r="B37" s="4" t="s">
        <v>1</v>
      </c>
      <c r="C37" s="9">
        <f>C38+C40+C39</f>
        <v>158000</v>
      </c>
      <c r="D37" s="9">
        <f>D38+D40+D39</f>
        <v>175771</v>
      </c>
      <c r="E37" s="31">
        <f t="shared" si="0"/>
        <v>111.24746835443038</v>
      </c>
    </row>
    <row r="38" spans="1:5" ht="79.5" customHeight="1" x14ac:dyDescent="0.25">
      <c r="A38" s="10" t="s">
        <v>32</v>
      </c>
      <c r="B38" s="1" t="s">
        <v>0</v>
      </c>
      <c r="C38" s="2">
        <v>158000</v>
      </c>
      <c r="D38" s="2">
        <v>174535</v>
      </c>
      <c r="E38" s="34">
        <f t="shared" si="0"/>
        <v>110.46518987341771</v>
      </c>
    </row>
    <row r="39" spans="1:5" ht="34.5" customHeight="1" x14ac:dyDescent="0.25">
      <c r="A39" s="10" t="s">
        <v>439</v>
      </c>
      <c r="B39" s="40" t="s">
        <v>440</v>
      </c>
      <c r="C39" s="2">
        <v>0</v>
      </c>
      <c r="D39" s="2">
        <v>865</v>
      </c>
      <c r="E39" s="34"/>
    </row>
    <row r="40" spans="1:5" ht="122.25" customHeight="1" x14ac:dyDescent="0.25">
      <c r="A40" s="10" t="s">
        <v>373</v>
      </c>
      <c r="B40" s="1" t="s">
        <v>374</v>
      </c>
      <c r="C40" s="2">
        <v>0</v>
      </c>
      <c r="D40" s="2">
        <v>371</v>
      </c>
      <c r="E40" s="34"/>
    </row>
    <row r="41" spans="1:5" ht="49.5" customHeight="1" x14ac:dyDescent="0.25">
      <c r="A41" s="8" t="s">
        <v>33</v>
      </c>
      <c r="B41" s="4" t="s">
        <v>34</v>
      </c>
      <c r="C41" s="9">
        <f>C42+C43</f>
        <v>742000</v>
      </c>
      <c r="D41" s="9">
        <f>D42+D43</f>
        <v>883259</v>
      </c>
      <c r="E41" s="31">
        <f t="shared" si="0"/>
        <v>119.03760107816711</v>
      </c>
    </row>
    <row r="42" spans="1:5" ht="118.5" customHeight="1" x14ac:dyDescent="0.25">
      <c r="A42" s="10" t="s">
        <v>35</v>
      </c>
      <c r="B42" s="1" t="s">
        <v>471</v>
      </c>
      <c r="C42" s="2">
        <v>741847</v>
      </c>
      <c r="D42" s="2">
        <v>883106</v>
      </c>
      <c r="E42" s="34">
        <f t="shared" si="0"/>
        <v>119.04152743085838</v>
      </c>
    </row>
    <row r="43" spans="1:5" ht="93.75" customHeight="1" x14ac:dyDescent="0.25">
      <c r="A43" s="10" t="s">
        <v>441</v>
      </c>
      <c r="B43" s="1" t="s">
        <v>442</v>
      </c>
      <c r="C43" s="2">
        <v>153</v>
      </c>
      <c r="D43" s="2">
        <v>153</v>
      </c>
      <c r="E43" s="34">
        <f t="shared" si="0"/>
        <v>100</v>
      </c>
    </row>
    <row r="44" spans="1:5" ht="47.25" x14ac:dyDescent="0.25">
      <c r="A44" s="5" t="s">
        <v>321</v>
      </c>
      <c r="B44" s="6" t="s">
        <v>36</v>
      </c>
      <c r="C44" s="7">
        <f>C45</f>
        <v>633157</v>
      </c>
      <c r="D44" s="7">
        <f>D45</f>
        <v>1071543</v>
      </c>
      <c r="E44" s="31">
        <f t="shared" si="0"/>
        <v>169.23811945536414</v>
      </c>
    </row>
    <row r="45" spans="1:5" ht="15.75" x14ac:dyDescent="0.25">
      <c r="A45" s="8" t="s">
        <v>37</v>
      </c>
      <c r="B45" s="4" t="s">
        <v>38</v>
      </c>
      <c r="C45" s="9">
        <f>C46</f>
        <v>633157</v>
      </c>
      <c r="D45" s="9">
        <f>D46+D47</f>
        <v>1071543</v>
      </c>
      <c r="E45" s="31">
        <f t="shared" si="0"/>
        <v>169.23811945536414</v>
      </c>
    </row>
    <row r="46" spans="1:5" ht="47.25" x14ac:dyDescent="0.25">
      <c r="A46" s="8" t="s">
        <v>39</v>
      </c>
      <c r="B46" s="4" t="s">
        <v>40</v>
      </c>
      <c r="C46" s="9">
        <v>633157</v>
      </c>
      <c r="D46" s="9">
        <v>1070297</v>
      </c>
      <c r="E46" s="31">
        <f t="shared" si="0"/>
        <v>169.04132782232526</v>
      </c>
    </row>
    <row r="47" spans="1:5" ht="76.5" customHeight="1" x14ac:dyDescent="0.25">
      <c r="A47" s="8" t="s">
        <v>375</v>
      </c>
      <c r="B47" s="4" t="s">
        <v>376</v>
      </c>
      <c r="C47" s="9">
        <v>0</v>
      </c>
      <c r="D47" s="9">
        <v>1246</v>
      </c>
      <c r="E47" s="31"/>
    </row>
    <row r="48" spans="1:5" ht="15.75" x14ac:dyDescent="0.25">
      <c r="A48" s="5" t="s">
        <v>41</v>
      </c>
      <c r="B48" s="6" t="s">
        <v>42</v>
      </c>
      <c r="C48" s="7">
        <f>C49</f>
        <v>2401000</v>
      </c>
      <c r="D48" s="7">
        <f>D49</f>
        <v>3324244</v>
      </c>
      <c r="E48" s="31">
        <f t="shared" si="0"/>
        <v>138.45247813411078</v>
      </c>
    </row>
    <row r="49" spans="1:5" ht="62.25" customHeight="1" x14ac:dyDescent="0.25">
      <c r="A49" s="8" t="s">
        <v>435</v>
      </c>
      <c r="B49" s="4" t="s">
        <v>349</v>
      </c>
      <c r="C49" s="9">
        <f>C50</f>
        <v>2401000</v>
      </c>
      <c r="D49" s="9">
        <f>D50</f>
        <v>3324244</v>
      </c>
      <c r="E49" s="31">
        <f t="shared" si="0"/>
        <v>138.45247813411078</v>
      </c>
    </row>
    <row r="50" spans="1:5" ht="89.25" customHeight="1" x14ac:dyDescent="0.25">
      <c r="A50" s="10" t="s">
        <v>43</v>
      </c>
      <c r="B50" s="1" t="s">
        <v>44</v>
      </c>
      <c r="C50" s="2">
        <v>2401000</v>
      </c>
      <c r="D50" s="2">
        <v>3324244</v>
      </c>
      <c r="E50" s="34">
        <f t="shared" si="0"/>
        <v>138.45247813411078</v>
      </c>
    </row>
    <row r="51" spans="1:5" ht="56.25" customHeight="1" x14ac:dyDescent="0.25">
      <c r="A51" s="5" t="s">
        <v>319</v>
      </c>
      <c r="B51" s="6" t="s">
        <v>45</v>
      </c>
      <c r="C51" s="7">
        <f>C55+C63+C52</f>
        <v>5106267.53</v>
      </c>
      <c r="D51" s="7">
        <f>D55+D63+D52</f>
        <v>7447584</v>
      </c>
      <c r="E51" s="31">
        <f t="shared" si="0"/>
        <v>145.85181752120221</v>
      </c>
    </row>
    <row r="52" spans="1:5" s="33" customFormat="1" ht="139.5" customHeight="1" x14ac:dyDescent="0.25">
      <c r="A52" s="5" t="s">
        <v>445</v>
      </c>
      <c r="B52" s="6" t="s">
        <v>446</v>
      </c>
      <c r="C52" s="9">
        <f>C53</f>
        <v>23267.53</v>
      </c>
      <c r="D52" s="9">
        <f>D53</f>
        <v>24522</v>
      </c>
      <c r="E52" s="31">
        <f t="shared" si="0"/>
        <v>105.39150481378987</v>
      </c>
    </row>
    <row r="53" spans="1:5" ht="105.75" customHeight="1" x14ac:dyDescent="0.25">
      <c r="A53" s="8" t="s">
        <v>443</v>
      </c>
      <c r="B53" s="4" t="s">
        <v>447</v>
      </c>
      <c r="C53" s="9">
        <f>C54</f>
        <v>23267.53</v>
      </c>
      <c r="D53" s="9">
        <f>D54</f>
        <v>24522</v>
      </c>
      <c r="E53" s="31">
        <f t="shared" si="0"/>
        <v>105.39150481378987</v>
      </c>
    </row>
    <row r="54" spans="1:5" ht="102" customHeight="1" x14ac:dyDescent="0.25">
      <c r="A54" s="10" t="s">
        <v>444</v>
      </c>
      <c r="B54" s="1" t="s">
        <v>447</v>
      </c>
      <c r="C54" s="2">
        <v>23267.53</v>
      </c>
      <c r="D54" s="2">
        <v>24522</v>
      </c>
      <c r="E54" s="31">
        <f t="shared" si="0"/>
        <v>105.39150481378987</v>
      </c>
    </row>
    <row r="55" spans="1:5" ht="171" customHeight="1" x14ac:dyDescent="0.25">
      <c r="A55" s="5" t="s">
        <v>320</v>
      </c>
      <c r="B55" s="6" t="s">
        <v>46</v>
      </c>
      <c r="C55" s="7">
        <f>C56+C59+C62</f>
        <v>5073000</v>
      </c>
      <c r="D55" s="7">
        <f>D56+D59+D62</f>
        <v>7413192</v>
      </c>
      <c r="E55" s="31">
        <f t="shared" si="0"/>
        <v>146.13033707865168</v>
      </c>
    </row>
    <row r="56" spans="1:5" ht="109.5" customHeight="1" x14ac:dyDescent="0.25">
      <c r="A56" s="8" t="s">
        <v>47</v>
      </c>
      <c r="B56" s="4" t="s">
        <v>48</v>
      </c>
      <c r="C56" s="9">
        <f>C57+C58</f>
        <v>4110000</v>
      </c>
      <c r="D56" s="9">
        <f>D57+D58</f>
        <v>5734833</v>
      </c>
      <c r="E56" s="31">
        <f t="shared" si="0"/>
        <v>139.53364963503648</v>
      </c>
    </row>
    <row r="57" spans="1:5" ht="184.5" customHeight="1" x14ac:dyDescent="0.25">
      <c r="A57" s="10" t="s">
        <v>49</v>
      </c>
      <c r="B57" s="1" t="s">
        <v>50</v>
      </c>
      <c r="C57" s="2">
        <v>2600000</v>
      </c>
      <c r="D57" s="2">
        <v>3784836</v>
      </c>
      <c r="E57" s="31">
        <f t="shared" si="0"/>
        <v>145.57061538461537</v>
      </c>
    </row>
    <row r="58" spans="1:5" ht="145.5" customHeight="1" x14ac:dyDescent="0.25">
      <c r="A58" s="10" t="s">
        <v>51</v>
      </c>
      <c r="B58" s="1" t="s">
        <v>52</v>
      </c>
      <c r="C58" s="2">
        <v>1510000</v>
      </c>
      <c r="D58" s="2">
        <v>1949997</v>
      </c>
      <c r="E58" s="31">
        <f t="shared" si="0"/>
        <v>129.13887417218544</v>
      </c>
    </row>
    <row r="59" spans="1:5" ht="141" customHeight="1" x14ac:dyDescent="0.25">
      <c r="A59" s="8" t="s">
        <v>53</v>
      </c>
      <c r="B59" s="4" t="s">
        <v>54</v>
      </c>
      <c r="C59" s="9">
        <f>C60</f>
        <v>263000</v>
      </c>
      <c r="D59" s="9">
        <f>D60</f>
        <v>350052</v>
      </c>
      <c r="E59" s="31">
        <f t="shared" si="0"/>
        <v>133.0996197718631</v>
      </c>
    </row>
    <row r="60" spans="1:5" ht="152.25" customHeight="1" x14ac:dyDescent="0.25">
      <c r="A60" s="10" t="s">
        <v>55</v>
      </c>
      <c r="B60" s="1" t="s">
        <v>56</v>
      </c>
      <c r="C60" s="2">
        <v>263000</v>
      </c>
      <c r="D60" s="2">
        <v>350052</v>
      </c>
      <c r="E60" s="31">
        <f t="shared" si="0"/>
        <v>133.0996197718631</v>
      </c>
    </row>
    <row r="61" spans="1:5" ht="69.75" customHeight="1" x14ac:dyDescent="0.25">
      <c r="A61" s="8" t="s">
        <v>341</v>
      </c>
      <c r="B61" s="4" t="s">
        <v>57</v>
      </c>
      <c r="C61" s="9">
        <f>C62</f>
        <v>700000</v>
      </c>
      <c r="D61" s="9">
        <f>D62</f>
        <v>1328307</v>
      </c>
      <c r="E61" s="31">
        <f t="shared" si="0"/>
        <v>189.75814285714284</v>
      </c>
    </row>
    <row r="62" spans="1:5" ht="67.5" customHeight="1" x14ac:dyDescent="0.25">
      <c r="A62" s="10" t="s">
        <v>58</v>
      </c>
      <c r="B62" s="1" t="s">
        <v>59</v>
      </c>
      <c r="C62" s="2">
        <v>700000</v>
      </c>
      <c r="D62" s="2">
        <v>1328307</v>
      </c>
      <c r="E62" s="31">
        <f t="shared" si="0"/>
        <v>189.75814285714284</v>
      </c>
    </row>
    <row r="63" spans="1:5" ht="57" customHeight="1" x14ac:dyDescent="0.25">
      <c r="A63" s="5" t="s">
        <v>60</v>
      </c>
      <c r="B63" s="6" t="s">
        <v>61</v>
      </c>
      <c r="C63" s="7">
        <f>C64</f>
        <v>10000</v>
      </c>
      <c r="D63" s="7">
        <f>D64</f>
        <v>9870</v>
      </c>
      <c r="E63" s="31">
        <f t="shared" si="0"/>
        <v>98.7</v>
      </c>
    </row>
    <row r="64" spans="1:5" ht="78.75" x14ac:dyDescent="0.25">
      <c r="A64" s="8" t="s">
        <v>62</v>
      </c>
      <c r="B64" s="4" t="s">
        <v>63</v>
      </c>
      <c r="C64" s="9">
        <f>C65</f>
        <v>10000</v>
      </c>
      <c r="D64" s="9">
        <f>D65</f>
        <v>9870</v>
      </c>
      <c r="E64" s="31">
        <f t="shared" si="0"/>
        <v>98.7</v>
      </c>
    </row>
    <row r="65" spans="1:5" ht="94.5" x14ac:dyDescent="0.25">
      <c r="A65" s="10" t="s">
        <v>64</v>
      </c>
      <c r="B65" s="1" t="s">
        <v>65</v>
      </c>
      <c r="C65" s="2">
        <v>10000</v>
      </c>
      <c r="D65" s="2">
        <v>9870</v>
      </c>
      <c r="E65" s="31">
        <f t="shared" si="0"/>
        <v>98.7</v>
      </c>
    </row>
    <row r="66" spans="1:5" ht="31.5" x14ac:dyDescent="0.25">
      <c r="A66" s="5" t="s">
        <v>66</v>
      </c>
      <c r="B66" s="6" t="s">
        <v>67</v>
      </c>
      <c r="C66" s="7">
        <f>C67</f>
        <v>612733</v>
      </c>
      <c r="D66" s="7">
        <f>D67</f>
        <v>616583</v>
      </c>
      <c r="E66" s="31">
        <f t="shared" si="0"/>
        <v>100.62833240579504</v>
      </c>
    </row>
    <row r="67" spans="1:5" ht="31.5" x14ac:dyDescent="0.25">
      <c r="A67" s="8" t="s">
        <v>342</v>
      </c>
      <c r="B67" s="4" t="s">
        <v>68</v>
      </c>
      <c r="C67" s="9">
        <f>C68+C69+C70+C71+C72</f>
        <v>612733</v>
      </c>
      <c r="D67" s="9">
        <f>D68+D69+D70+D71+D72</f>
        <v>616583</v>
      </c>
      <c r="E67" s="31">
        <f t="shared" si="0"/>
        <v>100.62833240579504</v>
      </c>
    </row>
    <row r="68" spans="1:5" ht="47.25" x14ac:dyDescent="0.25">
      <c r="A68" s="10" t="s">
        <v>69</v>
      </c>
      <c r="B68" s="1" t="s">
        <v>70</v>
      </c>
      <c r="C68" s="2">
        <v>168054</v>
      </c>
      <c r="D68" s="2">
        <v>171904</v>
      </c>
      <c r="E68" s="31">
        <f t="shared" si="0"/>
        <v>102.29093029621433</v>
      </c>
    </row>
    <row r="69" spans="1:5" ht="31.5" x14ac:dyDescent="0.25">
      <c r="A69" s="10" t="s">
        <v>71</v>
      </c>
      <c r="B69" s="1" t="s">
        <v>72</v>
      </c>
      <c r="C69" s="2">
        <v>288962</v>
      </c>
      <c r="D69" s="2">
        <v>288962</v>
      </c>
      <c r="E69" s="31">
        <f t="shared" si="0"/>
        <v>100</v>
      </c>
    </row>
    <row r="70" spans="1:5" ht="31.5" x14ac:dyDescent="0.25">
      <c r="A70" s="10" t="s">
        <v>73</v>
      </c>
      <c r="B70" s="1" t="s">
        <v>74</v>
      </c>
      <c r="C70" s="2">
        <v>155532</v>
      </c>
      <c r="D70" s="2">
        <v>155532</v>
      </c>
      <c r="E70" s="31">
        <f t="shared" si="0"/>
        <v>100</v>
      </c>
    </row>
    <row r="71" spans="1:5" ht="35.25" customHeight="1" x14ac:dyDescent="0.25">
      <c r="A71" s="10" t="s">
        <v>377</v>
      </c>
      <c r="B71" s="1" t="s">
        <v>378</v>
      </c>
      <c r="C71" s="2">
        <v>146</v>
      </c>
      <c r="D71" s="2">
        <v>146</v>
      </c>
      <c r="E71" s="31">
        <f t="shared" si="0"/>
        <v>100</v>
      </c>
    </row>
    <row r="72" spans="1:5" ht="114.75" customHeight="1" x14ac:dyDescent="0.25">
      <c r="A72" s="10" t="s">
        <v>379</v>
      </c>
      <c r="B72" s="1" t="s">
        <v>380</v>
      </c>
      <c r="C72" s="2">
        <v>39</v>
      </c>
      <c r="D72" s="2">
        <v>39</v>
      </c>
      <c r="E72" s="31">
        <f t="shared" si="0"/>
        <v>100</v>
      </c>
    </row>
    <row r="73" spans="1:5" ht="47.25" x14ac:dyDescent="0.25">
      <c r="A73" s="5" t="s">
        <v>75</v>
      </c>
      <c r="B73" s="6" t="s">
        <v>76</v>
      </c>
      <c r="C73" s="7">
        <f t="shared" ref="C73:D76" si="1">C74</f>
        <v>4242381</v>
      </c>
      <c r="D73" s="7">
        <f>D74+D78</f>
        <v>4833188</v>
      </c>
      <c r="E73" s="31">
        <f t="shared" si="0"/>
        <v>113.92630694885726</v>
      </c>
    </row>
    <row r="74" spans="1:5" ht="31.5" x14ac:dyDescent="0.25">
      <c r="A74" s="5" t="s">
        <v>77</v>
      </c>
      <c r="B74" s="6" t="s">
        <v>78</v>
      </c>
      <c r="C74" s="7">
        <f t="shared" si="1"/>
        <v>4242381</v>
      </c>
      <c r="D74" s="7">
        <f t="shared" si="1"/>
        <v>4211729</v>
      </c>
      <c r="E74" s="31">
        <f t="shared" si="0"/>
        <v>99.277481206897733</v>
      </c>
    </row>
    <row r="75" spans="1:5" ht="31.5" x14ac:dyDescent="0.25">
      <c r="A75" s="8" t="s">
        <v>79</v>
      </c>
      <c r="B75" s="4" t="s">
        <v>80</v>
      </c>
      <c r="C75" s="9">
        <f t="shared" si="1"/>
        <v>4242381</v>
      </c>
      <c r="D75" s="9">
        <f t="shared" si="1"/>
        <v>4211729</v>
      </c>
      <c r="E75" s="31">
        <f t="shared" si="0"/>
        <v>99.277481206897733</v>
      </c>
    </row>
    <row r="76" spans="1:5" ht="47.25" x14ac:dyDescent="0.25">
      <c r="A76" s="8" t="s">
        <v>81</v>
      </c>
      <c r="B76" s="4" t="s">
        <v>82</v>
      </c>
      <c r="C76" s="9">
        <f t="shared" si="1"/>
        <v>4242381</v>
      </c>
      <c r="D76" s="9">
        <f t="shared" si="1"/>
        <v>4211729</v>
      </c>
      <c r="E76" s="31">
        <f t="shared" si="0"/>
        <v>99.277481206897733</v>
      </c>
    </row>
    <row r="77" spans="1:5" ht="52.5" customHeight="1" x14ac:dyDescent="0.25">
      <c r="A77" s="10" t="s">
        <v>83</v>
      </c>
      <c r="B77" s="1" t="s">
        <v>82</v>
      </c>
      <c r="C77" s="2">
        <v>4242381</v>
      </c>
      <c r="D77" s="2">
        <v>4211729</v>
      </c>
      <c r="E77" s="31">
        <f t="shared" si="0"/>
        <v>99.277481206897733</v>
      </c>
    </row>
    <row r="78" spans="1:5" ht="52.5" customHeight="1" x14ac:dyDescent="0.25">
      <c r="A78" s="5" t="s">
        <v>381</v>
      </c>
      <c r="B78" s="6" t="s">
        <v>382</v>
      </c>
      <c r="C78" s="9">
        <f t="shared" ref="C78:D79" si="2">C79</f>
        <v>0</v>
      </c>
      <c r="D78" s="9">
        <f>D79+D82</f>
        <v>621459</v>
      </c>
      <c r="E78" s="31"/>
    </row>
    <row r="79" spans="1:5" ht="52.5" customHeight="1" x14ac:dyDescent="0.25">
      <c r="A79" s="8" t="s">
        <v>383</v>
      </c>
      <c r="B79" s="4" t="s">
        <v>384</v>
      </c>
      <c r="C79" s="9">
        <f t="shared" si="2"/>
        <v>0</v>
      </c>
      <c r="D79" s="9">
        <f t="shared" si="2"/>
        <v>246459</v>
      </c>
      <c r="E79" s="31"/>
    </row>
    <row r="80" spans="1:5" ht="79.5" customHeight="1" x14ac:dyDescent="0.25">
      <c r="A80" s="8" t="s">
        <v>386</v>
      </c>
      <c r="B80" s="4" t="s">
        <v>385</v>
      </c>
      <c r="C80" s="9">
        <f>C81</f>
        <v>0</v>
      </c>
      <c r="D80" s="9">
        <f>D81</f>
        <v>246459</v>
      </c>
      <c r="E80" s="31"/>
    </row>
    <row r="81" spans="1:5" ht="79.5" customHeight="1" x14ac:dyDescent="0.25">
      <c r="A81" s="10" t="s">
        <v>387</v>
      </c>
      <c r="B81" s="1" t="s">
        <v>385</v>
      </c>
      <c r="C81" s="2">
        <v>0</v>
      </c>
      <c r="D81" s="2">
        <v>246459</v>
      </c>
      <c r="E81" s="31"/>
    </row>
    <row r="82" spans="1:5" ht="50.25" customHeight="1" x14ac:dyDescent="0.25">
      <c r="A82" s="22" t="s">
        <v>388</v>
      </c>
      <c r="B82" s="22" t="s">
        <v>389</v>
      </c>
      <c r="C82" s="9">
        <f>C83</f>
        <v>0</v>
      </c>
      <c r="D82" s="9">
        <f>D83</f>
        <v>375000</v>
      </c>
      <c r="E82" s="31"/>
    </row>
    <row r="83" spans="1:5" ht="50.25" customHeight="1" x14ac:dyDescent="0.25">
      <c r="A83" s="8" t="s">
        <v>391</v>
      </c>
      <c r="B83" s="4" t="s">
        <v>390</v>
      </c>
      <c r="C83" s="9">
        <f>SUM(C84:C89)</f>
        <v>0</v>
      </c>
      <c r="D83" s="9">
        <f>SUM(D84:D89)</f>
        <v>375000</v>
      </c>
      <c r="E83" s="31"/>
    </row>
    <row r="84" spans="1:5" s="20" customFormat="1" ht="50.25" customHeight="1" x14ac:dyDescent="0.25">
      <c r="A84" s="10" t="s">
        <v>392</v>
      </c>
      <c r="B84" s="1" t="s">
        <v>390</v>
      </c>
      <c r="C84" s="2">
        <v>0</v>
      </c>
      <c r="D84" s="2">
        <v>77025</v>
      </c>
      <c r="E84" s="31"/>
    </row>
    <row r="85" spans="1:5" s="20" customFormat="1" ht="50.25" customHeight="1" x14ac:dyDescent="0.25">
      <c r="A85" s="10" t="s">
        <v>393</v>
      </c>
      <c r="B85" s="1" t="s">
        <v>390</v>
      </c>
      <c r="C85" s="2">
        <v>0</v>
      </c>
      <c r="D85" s="2">
        <v>2694</v>
      </c>
      <c r="E85" s="31"/>
    </row>
    <row r="86" spans="1:5" s="20" customFormat="1" ht="50.25" customHeight="1" x14ac:dyDescent="0.25">
      <c r="A86" s="10" t="s">
        <v>394</v>
      </c>
      <c r="B86" s="1" t="s">
        <v>390</v>
      </c>
      <c r="C86" s="2">
        <v>0</v>
      </c>
      <c r="D86" s="2">
        <v>199938</v>
      </c>
      <c r="E86" s="31"/>
    </row>
    <row r="87" spans="1:5" s="20" customFormat="1" ht="50.25" customHeight="1" x14ac:dyDescent="0.25">
      <c r="A87" s="10" t="s">
        <v>448</v>
      </c>
      <c r="B87" s="1" t="s">
        <v>390</v>
      </c>
      <c r="C87" s="2">
        <v>0</v>
      </c>
      <c r="D87" s="2">
        <v>13100</v>
      </c>
      <c r="E87" s="31"/>
    </row>
    <row r="88" spans="1:5" s="20" customFormat="1" ht="50.25" customHeight="1" x14ac:dyDescent="0.25">
      <c r="A88" s="10" t="s">
        <v>395</v>
      </c>
      <c r="B88" s="1" t="s">
        <v>390</v>
      </c>
      <c r="C88" s="2">
        <v>0</v>
      </c>
      <c r="D88" s="2">
        <v>78052</v>
      </c>
      <c r="E88" s="31"/>
    </row>
    <row r="89" spans="1:5" s="20" customFormat="1" ht="50.25" customHeight="1" x14ac:dyDescent="0.25">
      <c r="A89" s="10" t="s">
        <v>396</v>
      </c>
      <c r="B89" s="1" t="s">
        <v>390</v>
      </c>
      <c r="C89" s="2">
        <v>0</v>
      </c>
      <c r="D89" s="2">
        <v>4191</v>
      </c>
      <c r="E89" s="31"/>
    </row>
    <row r="90" spans="1:5" ht="31.5" x14ac:dyDescent="0.25">
      <c r="A90" s="5" t="s">
        <v>317</v>
      </c>
      <c r="B90" s="6" t="s">
        <v>84</v>
      </c>
      <c r="C90" s="7">
        <f>C91+C94</f>
        <v>2485000</v>
      </c>
      <c r="D90" s="7">
        <f>D91+D94</f>
        <v>5779133</v>
      </c>
      <c r="E90" s="31">
        <f t="shared" ref="E90:E146" si="3">D90/C90*100</f>
        <v>232.56068410462777</v>
      </c>
    </row>
    <row r="91" spans="1:5" ht="134.25" customHeight="1" x14ac:dyDescent="0.25">
      <c r="A91" s="8" t="s">
        <v>323</v>
      </c>
      <c r="B91" s="4" t="s">
        <v>437</v>
      </c>
      <c r="C91" s="9">
        <f>C92</f>
        <v>712000</v>
      </c>
      <c r="D91" s="9">
        <f>D92</f>
        <v>2103376</v>
      </c>
      <c r="E91" s="31">
        <f t="shared" si="3"/>
        <v>295.41797752808986</v>
      </c>
    </row>
    <row r="92" spans="1:5" ht="166.5" customHeight="1" x14ac:dyDescent="0.25">
      <c r="A92" s="8" t="s">
        <v>324</v>
      </c>
      <c r="B92" s="4" t="s">
        <v>85</v>
      </c>
      <c r="C92" s="9">
        <f>C93</f>
        <v>712000</v>
      </c>
      <c r="D92" s="9">
        <f>D93</f>
        <v>2103376</v>
      </c>
      <c r="E92" s="31">
        <f t="shared" si="3"/>
        <v>295.41797752808986</v>
      </c>
    </row>
    <row r="93" spans="1:5" ht="156" customHeight="1" x14ac:dyDescent="0.25">
      <c r="A93" s="10" t="s">
        <v>86</v>
      </c>
      <c r="B93" s="1" t="s">
        <v>87</v>
      </c>
      <c r="C93" s="2">
        <v>712000</v>
      </c>
      <c r="D93" s="2">
        <v>2103376</v>
      </c>
      <c r="E93" s="31">
        <f t="shared" si="3"/>
        <v>295.41797752808986</v>
      </c>
    </row>
    <row r="94" spans="1:5" ht="100.5" customHeight="1" x14ac:dyDescent="0.25">
      <c r="A94" s="8" t="s">
        <v>318</v>
      </c>
      <c r="B94" s="4" t="s">
        <v>438</v>
      </c>
      <c r="C94" s="9">
        <f>C95+C100+C103</f>
        <v>1773000</v>
      </c>
      <c r="D94" s="9">
        <f>D95+D100+D103</f>
        <v>3675757</v>
      </c>
      <c r="E94" s="31">
        <f t="shared" si="3"/>
        <v>207.31849971799213</v>
      </c>
    </row>
    <row r="95" spans="1:5" ht="58.5" customHeight="1" x14ac:dyDescent="0.25">
      <c r="A95" s="8" t="s">
        <v>88</v>
      </c>
      <c r="B95" s="4" t="s">
        <v>89</v>
      </c>
      <c r="C95" s="9">
        <f>C97+C99</f>
        <v>1345000</v>
      </c>
      <c r="D95" s="9">
        <f>D97+D99</f>
        <v>2463910</v>
      </c>
      <c r="E95" s="31">
        <f t="shared" si="3"/>
        <v>183.19033457249071</v>
      </c>
    </row>
    <row r="96" spans="1:5" ht="114.75" customHeight="1" x14ac:dyDescent="0.25">
      <c r="A96" s="8" t="s">
        <v>402</v>
      </c>
      <c r="B96" s="4" t="s">
        <v>91</v>
      </c>
      <c r="C96" s="9">
        <f>C97</f>
        <v>470000</v>
      </c>
      <c r="D96" s="9">
        <f>D97</f>
        <v>1091090</v>
      </c>
      <c r="E96" s="31">
        <f t="shared" si="3"/>
        <v>232.14680851063832</v>
      </c>
    </row>
    <row r="97" spans="1:5" ht="120" customHeight="1" x14ac:dyDescent="0.25">
      <c r="A97" s="10" t="s">
        <v>90</v>
      </c>
      <c r="B97" s="1" t="s">
        <v>91</v>
      </c>
      <c r="C97" s="2">
        <v>470000</v>
      </c>
      <c r="D97" s="2">
        <v>1091090</v>
      </c>
      <c r="E97" s="31">
        <f t="shared" si="3"/>
        <v>232.14680851063832</v>
      </c>
    </row>
    <row r="98" spans="1:5" ht="120" customHeight="1" x14ac:dyDescent="0.25">
      <c r="A98" s="8" t="s">
        <v>403</v>
      </c>
      <c r="B98" s="4" t="s">
        <v>93</v>
      </c>
      <c r="C98" s="9">
        <f>C99</f>
        <v>875000</v>
      </c>
      <c r="D98" s="9">
        <f>D99</f>
        <v>1372820</v>
      </c>
      <c r="E98" s="31">
        <f t="shared" si="3"/>
        <v>156.89371428571428</v>
      </c>
    </row>
    <row r="99" spans="1:5" ht="99" customHeight="1" x14ac:dyDescent="0.25">
      <c r="A99" s="10" t="s">
        <v>92</v>
      </c>
      <c r="B99" s="1" t="s">
        <v>93</v>
      </c>
      <c r="C99" s="2">
        <v>875000</v>
      </c>
      <c r="D99" s="2">
        <v>1372820</v>
      </c>
      <c r="E99" s="31">
        <f t="shared" si="3"/>
        <v>156.89371428571428</v>
      </c>
    </row>
    <row r="100" spans="1:5" ht="102" customHeight="1" x14ac:dyDescent="0.25">
      <c r="A100" s="8" t="s">
        <v>397</v>
      </c>
      <c r="B100" s="4" t="s">
        <v>398</v>
      </c>
      <c r="C100" s="9">
        <f>C101</f>
        <v>428000</v>
      </c>
      <c r="D100" s="9">
        <f>D101</f>
        <v>738697</v>
      </c>
      <c r="E100" s="31">
        <f t="shared" si="3"/>
        <v>172.5927570093458</v>
      </c>
    </row>
    <row r="101" spans="1:5" ht="105.75" customHeight="1" x14ac:dyDescent="0.25">
      <c r="A101" s="8" t="s">
        <v>399</v>
      </c>
      <c r="B101" s="4" t="s">
        <v>400</v>
      </c>
      <c r="C101" s="9">
        <f>C102</f>
        <v>428000</v>
      </c>
      <c r="D101" s="9">
        <f>D102</f>
        <v>738697</v>
      </c>
      <c r="E101" s="31">
        <f t="shared" si="3"/>
        <v>172.5927570093458</v>
      </c>
    </row>
    <row r="102" spans="1:5" ht="116.25" customHeight="1" x14ac:dyDescent="0.25">
      <c r="A102" s="10" t="s">
        <v>401</v>
      </c>
      <c r="B102" s="1" t="s">
        <v>400</v>
      </c>
      <c r="C102" s="2">
        <v>428000</v>
      </c>
      <c r="D102" s="2">
        <v>738697</v>
      </c>
      <c r="E102" s="31">
        <f t="shared" si="3"/>
        <v>172.5927570093458</v>
      </c>
    </row>
    <row r="103" spans="1:5" ht="171" customHeight="1" x14ac:dyDescent="0.25">
      <c r="A103" s="8" t="s">
        <v>404</v>
      </c>
      <c r="B103" s="21" t="s">
        <v>405</v>
      </c>
      <c r="C103" s="9">
        <f>C104</f>
        <v>0</v>
      </c>
      <c r="D103" s="9">
        <f>D104</f>
        <v>473150</v>
      </c>
      <c r="E103" s="31"/>
    </row>
    <row r="104" spans="1:5" ht="147" customHeight="1" x14ac:dyDescent="0.25">
      <c r="A104" s="8" t="s">
        <v>406</v>
      </c>
      <c r="B104" s="21" t="s">
        <v>407</v>
      </c>
      <c r="C104" s="9">
        <f>C105</f>
        <v>0</v>
      </c>
      <c r="D104" s="9">
        <f>D105</f>
        <v>473150</v>
      </c>
      <c r="E104" s="31"/>
    </row>
    <row r="105" spans="1:5" ht="155.25" customHeight="1" x14ac:dyDescent="0.25">
      <c r="A105" s="10" t="s">
        <v>408</v>
      </c>
      <c r="B105" s="19" t="s">
        <v>407</v>
      </c>
      <c r="C105" s="2">
        <v>0</v>
      </c>
      <c r="D105" s="2">
        <v>473150</v>
      </c>
      <c r="E105" s="31"/>
    </row>
    <row r="106" spans="1:5" ht="31.5" x14ac:dyDescent="0.25">
      <c r="A106" s="5" t="s">
        <v>94</v>
      </c>
      <c r="B106" s="6" t="s">
        <v>95</v>
      </c>
      <c r="C106" s="7">
        <f>SUM(C107:C129)</f>
        <v>1500000</v>
      </c>
      <c r="D106" s="7">
        <f>SUM(D107:D129)</f>
        <v>1496257</v>
      </c>
      <c r="E106" s="31">
        <f t="shared" si="3"/>
        <v>99.750466666666668</v>
      </c>
    </row>
    <row r="107" spans="1:5" ht="119.25" x14ac:dyDescent="0.25">
      <c r="A107" s="10" t="s">
        <v>96</v>
      </c>
      <c r="B107" s="1" t="s">
        <v>338</v>
      </c>
      <c r="C107" s="2">
        <v>72900</v>
      </c>
      <c r="D107" s="2">
        <v>74739</v>
      </c>
      <c r="E107" s="31">
        <f t="shared" si="3"/>
        <v>102.52263374485597</v>
      </c>
    </row>
    <row r="108" spans="1:5" ht="94.5" x14ac:dyDescent="0.25">
      <c r="A108" s="10" t="s">
        <v>97</v>
      </c>
      <c r="B108" s="1" t="s">
        <v>98</v>
      </c>
      <c r="C108" s="2">
        <v>8000</v>
      </c>
      <c r="D108" s="2">
        <v>8064</v>
      </c>
      <c r="E108" s="31">
        <f t="shared" si="3"/>
        <v>100.8</v>
      </c>
    </row>
    <row r="109" spans="1:5" ht="94.5" x14ac:dyDescent="0.25">
      <c r="A109" s="10" t="s">
        <v>99</v>
      </c>
      <c r="B109" s="1" t="s">
        <v>100</v>
      </c>
      <c r="C109" s="2">
        <v>10000</v>
      </c>
      <c r="D109" s="2">
        <v>10000</v>
      </c>
      <c r="E109" s="31">
        <f t="shared" si="3"/>
        <v>100</v>
      </c>
    </row>
    <row r="110" spans="1:5" ht="94.5" x14ac:dyDescent="0.25">
      <c r="A110" s="10" t="s">
        <v>332</v>
      </c>
      <c r="B110" s="1" t="s">
        <v>101</v>
      </c>
      <c r="C110" s="2">
        <v>10000</v>
      </c>
      <c r="D110" s="2">
        <v>10000</v>
      </c>
      <c r="E110" s="31">
        <f t="shared" si="3"/>
        <v>100</v>
      </c>
    </row>
    <row r="111" spans="1:5" ht="78.75" x14ac:dyDescent="0.25">
      <c r="A111" s="10" t="s">
        <v>102</v>
      </c>
      <c r="B111" s="11" t="s">
        <v>103</v>
      </c>
      <c r="C111" s="2">
        <v>0</v>
      </c>
      <c r="D111" s="2">
        <v>0</v>
      </c>
      <c r="E111" s="31" t="e">
        <f t="shared" si="3"/>
        <v>#DIV/0!</v>
      </c>
    </row>
    <row r="112" spans="1:5" ht="94.5" x14ac:dyDescent="0.25">
      <c r="A112" s="10" t="s">
        <v>336</v>
      </c>
      <c r="B112" s="11" t="s">
        <v>337</v>
      </c>
      <c r="C112" s="2">
        <v>5000</v>
      </c>
      <c r="D112" s="2">
        <v>5000</v>
      </c>
      <c r="E112" s="31">
        <f t="shared" si="3"/>
        <v>100</v>
      </c>
    </row>
    <row r="113" spans="1:5" ht="47.25" x14ac:dyDescent="0.25">
      <c r="A113" s="10" t="s">
        <v>331</v>
      </c>
      <c r="B113" s="11" t="s">
        <v>104</v>
      </c>
      <c r="C113" s="2">
        <v>12000</v>
      </c>
      <c r="D113" s="2">
        <v>12000</v>
      </c>
      <c r="E113" s="31">
        <f t="shared" si="3"/>
        <v>100</v>
      </c>
    </row>
    <row r="114" spans="1:5" ht="47.25" x14ac:dyDescent="0.25">
      <c r="A114" s="10" t="s">
        <v>105</v>
      </c>
      <c r="B114" s="1" t="s">
        <v>106</v>
      </c>
      <c r="C114" s="2">
        <v>46000</v>
      </c>
      <c r="D114" s="2">
        <v>45944</v>
      </c>
      <c r="E114" s="31">
        <f t="shared" si="3"/>
        <v>99.87826086956521</v>
      </c>
    </row>
    <row r="115" spans="1:5" ht="47.25" x14ac:dyDescent="0.25">
      <c r="A115" s="10" t="s">
        <v>107</v>
      </c>
      <c r="B115" s="1" t="s">
        <v>106</v>
      </c>
      <c r="C115" s="2">
        <v>130000</v>
      </c>
      <c r="D115" s="2">
        <v>130000</v>
      </c>
      <c r="E115" s="31">
        <f t="shared" si="3"/>
        <v>100</v>
      </c>
    </row>
    <row r="116" spans="1:5" ht="78.75" x14ac:dyDescent="0.25">
      <c r="A116" s="10" t="s">
        <v>334</v>
      </c>
      <c r="B116" s="1" t="s">
        <v>335</v>
      </c>
      <c r="C116" s="2">
        <v>30000</v>
      </c>
      <c r="D116" s="2">
        <v>30000</v>
      </c>
      <c r="E116" s="31">
        <f t="shared" si="3"/>
        <v>100</v>
      </c>
    </row>
    <row r="117" spans="1:5" ht="94.5" x14ac:dyDescent="0.25">
      <c r="A117" s="10" t="s">
        <v>108</v>
      </c>
      <c r="B117" s="1" t="s">
        <v>109</v>
      </c>
      <c r="C117" s="2">
        <v>200000</v>
      </c>
      <c r="D117" s="2">
        <v>191200</v>
      </c>
      <c r="E117" s="31">
        <f t="shared" si="3"/>
        <v>95.6</v>
      </c>
    </row>
    <row r="118" spans="1:5" ht="103.5" customHeight="1" x14ac:dyDescent="0.25">
      <c r="A118" s="10" t="s">
        <v>110</v>
      </c>
      <c r="B118" s="1" t="s">
        <v>109</v>
      </c>
      <c r="C118" s="2">
        <v>3000</v>
      </c>
      <c r="D118" s="2">
        <v>3000</v>
      </c>
      <c r="E118" s="31">
        <f t="shared" si="3"/>
        <v>100</v>
      </c>
    </row>
    <row r="119" spans="1:5" ht="94.5" hidden="1" x14ac:dyDescent="0.25">
      <c r="A119" s="10" t="s">
        <v>111</v>
      </c>
      <c r="B119" s="1" t="s">
        <v>112</v>
      </c>
      <c r="C119" s="2">
        <v>0</v>
      </c>
      <c r="D119" s="2">
        <v>0</v>
      </c>
      <c r="E119" s="31"/>
    </row>
    <row r="120" spans="1:5" ht="47.25" x14ac:dyDescent="0.25">
      <c r="A120" s="10" t="s">
        <v>333</v>
      </c>
      <c r="B120" s="1" t="s">
        <v>113</v>
      </c>
      <c r="C120" s="2">
        <v>33000</v>
      </c>
      <c r="D120" s="2">
        <v>32517</v>
      </c>
      <c r="E120" s="31">
        <f t="shared" si="3"/>
        <v>98.536363636363632</v>
      </c>
    </row>
    <row r="121" spans="1:5" ht="142.5" customHeight="1" x14ac:dyDescent="0.25">
      <c r="A121" s="10" t="s">
        <v>409</v>
      </c>
      <c r="B121" s="11" t="s">
        <v>115</v>
      </c>
      <c r="C121" s="2">
        <v>3000</v>
      </c>
      <c r="D121" s="2">
        <v>3000</v>
      </c>
      <c r="E121" s="31">
        <f t="shared" si="3"/>
        <v>100</v>
      </c>
    </row>
    <row r="122" spans="1:5" ht="141" hidden="1" customHeight="1" x14ac:dyDescent="0.25">
      <c r="A122" s="10" t="s">
        <v>114</v>
      </c>
      <c r="B122" s="11" t="s">
        <v>115</v>
      </c>
      <c r="C122" s="2">
        <v>0</v>
      </c>
      <c r="D122" s="2">
        <v>0</v>
      </c>
      <c r="E122" s="31" t="e">
        <f t="shared" si="3"/>
        <v>#DIV/0!</v>
      </c>
    </row>
    <row r="123" spans="1:5" ht="141" customHeight="1" x14ac:dyDescent="0.25">
      <c r="A123" s="10" t="s">
        <v>410</v>
      </c>
      <c r="B123" s="11" t="s">
        <v>115</v>
      </c>
      <c r="C123" s="2">
        <v>50000</v>
      </c>
      <c r="D123" s="2">
        <v>50000</v>
      </c>
      <c r="E123" s="31">
        <f t="shared" si="3"/>
        <v>100</v>
      </c>
    </row>
    <row r="124" spans="1:5" ht="80.25" customHeight="1" x14ac:dyDescent="0.25">
      <c r="A124" s="10" t="s">
        <v>450</v>
      </c>
      <c r="B124" s="11" t="s">
        <v>449</v>
      </c>
      <c r="C124" s="2">
        <v>0</v>
      </c>
      <c r="D124" s="2">
        <v>608</v>
      </c>
      <c r="E124" s="31"/>
    </row>
    <row r="125" spans="1:5" ht="110.25" x14ac:dyDescent="0.25">
      <c r="A125" s="10" t="s">
        <v>116</v>
      </c>
      <c r="B125" s="11" t="s">
        <v>117</v>
      </c>
      <c r="C125" s="2">
        <v>103300</v>
      </c>
      <c r="D125" s="2">
        <v>103300</v>
      </c>
      <c r="E125" s="31">
        <f t="shared" si="3"/>
        <v>100</v>
      </c>
    </row>
    <row r="126" spans="1:5" ht="110.25" x14ac:dyDescent="0.25">
      <c r="A126" s="10" t="s">
        <v>411</v>
      </c>
      <c r="B126" s="11" t="s">
        <v>117</v>
      </c>
      <c r="C126" s="2">
        <v>8000</v>
      </c>
      <c r="D126" s="2">
        <v>8000</v>
      </c>
      <c r="E126" s="31">
        <f t="shared" si="3"/>
        <v>100</v>
      </c>
    </row>
    <row r="127" spans="1:5" ht="110.25" x14ac:dyDescent="0.25">
      <c r="A127" s="10" t="s">
        <v>473</v>
      </c>
      <c r="B127" s="11" t="s">
        <v>117</v>
      </c>
      <c r="C127" s="2">
        <v>100000</v>
      </c>
      <c r="D127" s="2">
        <v>100000</v>
      </c>
      <c r="E127" s="31">
        <f t="shared" ref="E127" si="4">D127/C127*100</f>
        <v>100</v>
      </c>
    </row>
    <row r="128" spans="1:5" ht="110.25" x14ac:dyDescent="0.25">
      <c r="A128" s="10" t="s">
        <v>412</v>
      </c>
      <c r="B128" s="11" t="s">
        <v>117</v>
      </c>
      <c r="C128" s="2">
        <v>5800</v>
      </c>
      <c r="D128" s="2">
        <v>5800</v>
      </c>
      <c r="E128" s="31">
        <f t="shared" si="3"/>
        <v>100</v>
      </c>
    </row>
    <row r="129" spans="1:5" ht="78" customHeight="1" x14ac:dyDescent="0.25">
      <c r="A129" s="8" t="s">
        <v>118</v>
      </c>
      <c r="B129" s="4" t="s">
        <v>119</v>
      </c>
      <c r="C129" s="9">
        <f>C130+C132+C133+C134+C135</f>
        <v>670000</v>
      </c>
      <c r="D129" s="9">
        <f>SUM(D130:D135)</f>
        <v>673085</v>
      </c>
      <c r="E129" s="31">
        <f t="shared" si="3"/>
        <v>100.46044776119403</v>
      </c>
    </row>
    <row r="130" spans="1:5" ht="63" x14ac:dyDescent="0.25">
      <c r="A130" s="10" t="s">
        <v>120</v>
      </c>
      <c r="B130" s="1" t="s">
        <v>119</v>
      </c>
      <c r="C130" s="2">
        <v>35000</v>
      </c>
      <c r="D130" s="2">
        <v>34820</v>
      </c>
      <c r="E130" s="31">
        <f t="shared" si="3"/>
        <v>99.485714285714295</v>
      </c>
    </row>
    <row r="131" spans="1:5" ht="63" x14ac:dyDescent="0.25">
      <c r="A131" s="10" t="s">
        <v>413</v>
      </c>
      <c r="B131" s="1" t="s">
        <v>119</v>
      </c>
      <c r="C131" s="2">
        <v>0</v>
      </c>
      <c r="D131" s="2">
        <v>299</v>
      </c>
      <c r="E131" s="31"/>
    </row>
    <row r="132" spans="1:5" ht="63" x14ac:dyDescent="0.25">
      <c r="A132" s="10" t="s">
        <v>121</v>
      </c>
      <c r="B132" s="1" t="s">
        <v>119</v>
      </c>
      <c r="C132" s="2">
        <v>5000</v>
      </c>
      <c r="D132" s="2">
        <v>4800</v>
      </c>
      <c r="E132" s="31">
        <f t="shared" si="3"/>
        <v>96</v>
      </c>
    </row>
    <row r="133" spans="1:5" ht="63" x14ac:dyDescent="0.25">
      <c r="A133" s="10" t="s">
        <v>122</v>
      </c>
      <c r="B133" s="1" t="s">
        <v>119</v>
      </c>
      <c r="C133" s="2">
        <v>600000</v>
      </c>
      <c r="D133" s="2">
        <v>604445</v>
      </c>
      <c r="E133" s="31">
        <f t="shared" si="3"/>
        <v>100.74083333333333</v>
      </c>
    </row>
    <row r="134" spans="1:5" ht="63" x14ac:dyDescent="0.25">
      <c r="A134" s="10" t="s">
        <v>123</v>
      </c>
      <c r="B134" s="1" t="s">
        <v>119</v>
      </c>
      <c r="C134" s="2">
        <v>0</v>
      </c>
      <c r="D134" s="2">
        <v>0</v>
      </c>
      <c r="E134" s="31"/>
    </row>
    <row r="135" spans="1:5" ht="63" x14ac:dyDescent="0.25">
      <c r="A135" s="10" t="s">
        <v>124</v>
      </c>
      <c r="B135" s="1" t="s">
        <v>119</v>
      </c>
      <c r="C135" s="2">
        <v>30000</v>
      </c>
      <c r="D135" s="2">
        <v>28721</v>
      </c>
      <c r="E135" s="31">
        <f t="shared" si="3"/>
        <v>95.736666666666665</v>
      </c>
    </row>
    <row r="136" spans="1:5" ht="36" customHeight="1" x14ac:dyDescent="0.25">
      <c r="A136" s="5" t="s">
        <v>415</v>
      </c>
      <c r="B136" s="6" t="s">
        <v>416</v>
      </c>
      <c r="C136" s="7">
        <v>0</v>
      </c>
      <c r="D136" s="7">
        <f t="shared" ref="D136:D138" si="5">D137</f>
        <v>290</v>
      </c>
      <c r="E136" s="31"/>
    </row>
    <row r="137" spans="1:5" ht="36" customHeight="1" x14ac:dyDescent="0.25">
      <c r="A137" s="8" t="s">
        <v>418</v>
      </c>
      <c r="B137" s="4" t="s">
        <v>417</v>
      </c>
      <c r="C137" s="9">
        <v>0</v>
      </c>
      <c r="D137" s="9">
        <f t="shared" si="5"/>
        <v>290</v>
      </c>
      <c r="E137" s="31"/>
    </row>
    <row r="138" spans="1:5" ht="55.5" customHeight="1" x14ac:dyDescent="0.25">
      <c r="A138" s="8" t="s">
        <v>414</v>
      </c>
      <c r="B138" s="4" t="s">
        <v>419</v>
      </c>
      <c r="C138" s="9">
        <v>0</v>
      </c>
      <c r="D138" s="9">
        <f t="shared" si="5"/>
        <v>290</v>
      </c>
      <c r="E138" s="31"/>
    </row>
    <row r="139" spans="1:5" ht="61.5" customHeight="1" x14ac:dyDescent="0.25">
      <c r="A139" s="8" t="s">
        <v>420</v>
      </c>
      <c r="B139" s="4" t="s">
        <v>419</v>
      </c>
      <c r="C139" s="9">
        <v>0</v>
      </c>
      <c r="D139" s="9">
        <f>D140</f>
        <v>290</v>
      </c>
      <c r="E139" s="31"/>
    </row>
    <row r="140" spans="1:5" ht="60.75" customHeight="1" x14ac:dyDescent="0.25">
      <c r="A140" s="10" t="s">
        <v>421</v>
      </c>
      <c r="B140" s="1" t="s">
        <v>419</v>
      </c>
      <c r="C140" s="2">
        <v>0</v>
      </c>
      <c r="D140" s="2">
        <v>290</v>
      </c>
      <c r="E140" s="31"/>
    </row>
    <row r="141" spans="1:5" ht="15.75" x14ac:dyDescent="0.25">
      <c r="A141" s="5" t="s">
        <v>125</v>
      </c>
      <c r="B141" s="6" t="s">
        <v>126</v>
      </c>
      <c r="C141" s="7">
        <f>C142+C259+C257</f>
        <v>966564604</v>
      </c>
      <c r="D141" s="7">
        <f>D142+D259+D257</f>
        <v>964582644.76999998</v>
      </c>
      <c r="E141" s="31">
        <f t="shared" si="3"/>
        <v>99.794948085022156</v>
      </c>
    </row>
    <row r="142" spans="1:5" ht="47.25" x14ac:dyDescent="0.25">
      <c r="A142" s="5" t="s">
        <v>127</v>
      </c>
      <c r="B142" s="6" t="s">
        <v>128</v>
      </c>
      <c r="C142" s="7">
        <f>C143+C151+C176+C247</f>
        <v>966564604</v>
      </c>
      <c r="D142" s="7">
        <f>D143+D151+D176+D247</f>
        <v>964675759</v>
      </c>
      <c r="E142" s="31">
        <f t="shared" si="3"/>
        <v>99.804581608701255</v>
      </c>
    </row>
    <row r="143" spans="1:5" ht="31.5" x14ac:dyDescent="0.25">
      <c r="A143" s="5" t="s">
        <v>343</v>
      </c>
      <c r="B143" s="6" t="s">
        <v>467</v>
      </c>
      <c r="C143" s="7">
        <f>C144+C146+C149</f>
        <v>246200388</v>
      </c>
      <c r="D143" s="7">
        <f>D144+D146+D149</f>
        <v>246164888</v>
      </c>
      <c r="E143" s="31">
        <f t="shared" si="3"/>
        <v>99.985580851318559</v>
      </c>
    </row>
    <row r="144" spans="1:5" ht="31.5" x14ac:dyDescent="0.25">
      <c r="A144" s="8" t="s">
        <v>344</v>
      </c>
      <c r="B144" s="4" t="s">
        <v>129</v>
      </c>
      <c r="C144" s="9">
        <f>C145</f>
        <v>217046000</v>
      </c>
      <c r="D144" s="9">
        <f>D145</f>
        <v>217046000</v>
      </c>
      <c r="E144" s="31">
        <f t="shared" si="3"/>
        <v>100</v>
      </c>
    </row>
    <row r="145" spans="1:5" ht="47.25" x14ac:dyDescent="0.25">
      <c r="A145" s="10" t="s">
        <v>130</v>
      </c>
      <c r="B145" s="1" t="s">
        <v>131</v>
      </c>
      <c r="C145" s="2">
        <v>217046000</v>
      </c>
      <c r="D145" s="2">
        <v>217046000</v>
      </c>
      <c r="E145" s="31">
        <f t="shared" si="3"/>
        <v>100</v>
      </c>
    </row>
    <row r="146" spans="1:5" ht="47.25" x14ac:dyDescent="0.25">
      <c r="A146" s="8" t="s">
        <v>132</v>
      </c>
      <c r="B146" s="3" t="s">
        <v>133</v>
      </c>
      <c r="C146" s="9">
        <f>C147</f>
        <v>24410000</v>
      </c>
      <c r="D146" s="9">
        <f>D147</f>
        <v>24410000</v>
      </c>
      <c r="E146" s="31">
        <f t="shared" si="3"/>
        <v>100</v>
      </c>
    </row>
    <row r="147" spans="1:5" ht="63" x14ac:dyDescent="0.25">
      <c r="A147" s="10" t="s">
        <v>134</v>
      </c>
      <c r="B147" s="1" t="s">
        <v>135</v>
      </c>
      <c r="C147" s="2">
        <v>24410000</v>
      </c>
      <c r="D147" s="2">
        <v>24410000</v>
      </c>
      <c r="E147" s="31">
        <f t="shared" ref="E147:E213" si="6">D147/C147*100</f>
        <v>100</v>
      </c>
    </row>
    <row r="148" spans="1:5" ht="29.25" customHeight="1" x14ac:dyDescent="0.25">
      <c r="A148" s="8" t="s">
        <v>345</v>
      </c>
      <c r="B148" s="22" t="s">
        <v>346</v>
      </c>
      <c r="C148" s="9">
        <f>C149</f>
        <v>4744388</v>
      </c>
      <c r="D148" s="9">
        <f>D149</f>
        <v>4708888</v>
      </c>
      <c r="E148" s="31">
        <f t="shared" si="6"/>
        <v>99.251747538354778</v>
      </c>
    </row>
    <row r="149" spans="1:5" ht="31.5" x14ac:dyDescent="0.25">
      <c r="A149" s="8" t="s">
        <v>136</v>
      </c>
      <c r="B149" s="4" t="s">
        <v>137</v>
      </c>
      <c r="C149" s="9">
        <f>C150</f>
        <v>4744388</v>
      </c>
      <c r="D149" s="9">
        <f>D150</f>
        <v>4708888</v>
      </c>
      <c r="E149" s="31">
        <f t="shared" si="6"/>
        <v>99.251747538354778</v>
      </c>
    </row>
    <row r="150" spans="1:5" ht="78.75" x14ac:dyDescent="0.25">
      <c r="A150" s="10" t="s">
        <v>138</v>
      </c>
      <c r="B150" s="1" t="s">
        <v>139</v>
      </c>
      <c r="C150" s="2">
        <v>4744388</v>
      </c>
      <c r="D150" s="2">
        <v>4708888</v>
      </c>
      <c r="E150" s="34">
        <f t="shared" si="6"/>
        <v>99.251747538354778</v>
      </c>
    </row>
    <row r="151" spans="1:5" ht="47.25" x14ac:dyDescent="0.25">
      <c r="A151" s="5" t="s">
        <v>140</v>
      </c>
      <c r="B151" s="6" t="s">
        <v>141</v>
      </c>
      <c r="C151" s="7">
        <f>C152+C155+C158+C163+C161</f>
        <v>69303947</v>
      </c>
      <c r="D151" s="7">
        <f>D152+D155+D158+D163+D161</f>
        <v>68932827</v>
      </c>
      <c r="E151" s="31">
        <f t="shared" si="6"/>
        <v>99.464503803802117</v>
      </c>
    </row>
    <row r="152" spans="1:5" ht="110.25" x14ac:dyDescent="0.25">
      <c r="A152" s="4" t="s">
        <v>142</v>
      </c>
      <c r="B152" s="4" t="s">
        <v>143</v>
      </c>
      <c r="C152" s="9">
        <f>C153</f>
        <v>31952880</v>
      </c>
      <c r="D152" s="9">
        <f>D153</f>
        <v>31952859</v>
      </c>
      <c r="E152" s="31">
        <f t="shared" si="6"/>
        <v>99.999934278224686</v>
      </c>
    </row>
    <row r="153" spans="1:5" ht="126" x14ac:dyDescent="0.25">
      <c r="A153" s="4" t="s">
        <v>144</v>
      </c>
      <c r="B153" s="4" t="s">
        <v>145</v>
      </c>
      <c r="C153" s="9">
        <f>C154</f>
        <v>31952880</v>
      </c>
      <c r="D153" s="9">
        <f>D154</f>
        <v>31952859</v>
      </c>
      <c r="E153" s="31">
        <f t="shared" si="6"/>
        <v>99.999934278224686</v>
      </c>
    </row>
    <row r="154" spans="1:5" ht="31.5" x14ac:dyDescent="0.25">
      <c r="A154" s="1" t="s">
        <v>146</v>
      </c>
      <c r="B154" s="1" t="s">
        <v>147</v>
      </c>
      <c r="C154" s="2">
        <v>31952880</v>
      </c>
      <c r="D154" s="2">
        <v>31952859</v>
      </c>
      <c r="E154" s="31">
        <f t="shared" si="6"/>
        <v>99.999934278224686</v>
      </c>
    </row>
    <row r="155" spans="1:5" ht="63" x14ac:dyDescent="0.25">
      <c r="A155" s="4" t="s">
        <v>148</v>
      </c>
      <c r="B155" s="4" t="s">
        <v>149</v>
      </c>
      <c r="C155" s="2">
        <f>C156</f>
        <v>5234818</v>
      </c>
      <c r="D155" s="2">
        <f>D156</f>
        <v>5234798</v>
      </c>
      <c r="E155" s="31">
        <f t="shared" si="6"/>
        <v>99.999617942782351</v>
      </c>
    </row>
    <row r="156" spans="1:5" ht="63" x14ac:dyDescent="0.25">
      <c r="A156" s="4" t="s">
        <v>150</v>
      </c>
      <c r="B156" s="4" t="s">
        <v>151</v>
      </c>
      <c r="C156" s="2">
        <f>C157</f>
        <v>5234818</v>
      </c>
      <c r="D156" s="2">
        <f>D157</f>
        <v>5234798</v>
      </c>
      <c r="E156" s="31">
        <f t="shared" si="6"/>
        <v>99.999617942782351</v>
      </c>
    </row>
    <row r="157" spans="1:5" ht="63" x14ac:dyDescent="0.25">
      <c r="A157" s="1" t="s">
        <v>152</v>
      </c>
      <c r="B157" s="1" t="s">
        <v>151</v>
      </c>
      <c r="C157" s="2">
        <v>5234818</v>
      </c>
      <c r="D157" s="2">
        <v>5234798</v>
      </c>
      <c r="E157" s="31">
        <f t="shared" si="6"/>
        <v>99.999617942782351</v>
      </c>
    </row>
    <row r="158" spans="1:5" ht="141.75" x14ac:dyDescent="0.25">
      <c r="A158" s="1" t="s">
        <v>153</v>
      </c>
      <c r="B158" s="4" t="s">
        <v>154</v>
      </c>
      <c r="C158" s="2">
        <f>C159</f>
        <v>6600040</v>
      </c>
      <c r="D158" s="2">
        <f>D159</f>
        <v>6600040</v>
      </c>
      <c r="E158" s="31">
        <f t="shared" si="6"/>
        <v>100</v>
      </c>
    </row>
    <row r="159" spans="1:5" ht="141.75" x14ac:dyDescent="0.25">
      <c r="A159" s="1" t="s">
        <v>155</v>
      </c>
      <c r="B159" s="4" t="s">
        <v>156</v>
      </c>
      <c r="C159" s="2">
        <f>C160</f>
        <v>6600040</v>
      </c>
      <c r="D159" s="2">
        <f>D160</f>
        <v>6600040</v>
      </c>
      <c r="E159" s="31">
        <f t="shared" si="6"/>
        <v>100</v>
      </c>
    </row>
    <row r="160" spans="1:5" ht="157.5" x14ac:dyDescent="0.25">
      <c r="A160" s="1" t="s">
        <v>157</v>
      </c>
      <c r="B160" s="1" t="s">
        <v>156</v>
      </c>
      <c r="C160" s="2">
        <v>6600040</v>
      </c>
      <c r="D160" s="2">
        <v>6600040</v>
      </c>
      <c r="E160" s="31">
        <f t="shared" si="6"/>
        <v>100</v>
      </c>
    </row>
    <row r="161" spans="1:5" ht="39" customHeight="1" x14ac:dyDescent="0.25">
      <c r="A161" s="4" t="s">
        <v>451</v>
      </c>
      <c r="B161" s="4" t="s">
        <v>453</v>
      </c>
      <c r="C161" s="9">
        <f>C162</f>
        <v>37673</v>
      </c>
      <c r="D161" s="9">
        <f>D162</f>
        <v>37673</v>
      </c>
      <c r="E161" s="31">
        <f t="shared" si="6"/>
        <v>100</v>
      </c>
    </row>
    <row r="162" spans="1:5" ht="36" customHeight="1" x14ac:dyDescent="0.25">
      <c r="A162" s="1" t="s">
        <v>452</v>
      </c>
      <c r="B162" s="1" t="s">
        <v>453</v>
      </c>
      <c r="C162" s="2">
        <v>37673</v>
      </c>
      <c r="D162" s="2">
        <v>37673</v>
      </c>
      <c r="E162" s="31">
        <f t="shared" si="6"/>
        <v>100</v>
      </c>
    </row>
    <row r="163" spans="1:5" ht="15.75" x14ac:dyDescent="0.25">
      <c r="A163" s="4" t="s">
        <v>158</v>
      </c>
      <c r="B163" s="4" t="s">
        <v>159</v>
      </c>
      <c r="C163" s="9">
        <f>C164</f>
        <v>25478536</v>
      </c>
      <c r="D163" s="9">
        <f>D164</f>
        <v>25107457</v>
      </c>
      <c r="E163" s="31">
        <f t="shared" si="6"/>
        <v>98.543562314569414</v>
      </c>
    </row>
    <row r="164" spans="1:5" ht="31.5" x14ac:dyDescent="0.25">
      <c r="A164" s="4" t="s">
        <v>160</v>
      </c>
      <c r="B164" s="4" t="s">
        <v>161</v>
      </c>
      <c r="C164" s="9">
        <f>C165+C167+C168+C169+C170+C171+C172+C173+C174+C175+C166</f>
        <v>25478536</v>
      </c>
      <c r="D164" s="9">
        <f>D165+D167+D168+D169+D170+D171+D172+D173+D174+D175+D166</f>
        <v>25107457</v>
      </c>
      <c r="E164" s="31">
        <f t="shared" si="6"/>
        <v>98.543562314569414</v>
      </c>
    </row>
    <row r="165" spans="1:5" ht="110.25" x14ac:dyDescent="0.25">
      <c r="A165" s="1" t="s">
        <v>162</v>
      </c>
      <c r="B165" s="1" t="s">
        <v>163</v>
      </c>
      <c r="C165" s="2">
        <v>64822</v>
      </c>
      <c r="D165" s="2">
        <v>64822</v>
      </c>
      <c r="E165" s="31">
        <f t="shared" si="6"/>
        <v>100</v>
      </c>
    </row>
    <row r="166" spans="1:5" ht="93.75" customHeight="1" x14ac:dyDescent="0.25">
      <c r="A166" s="1" t="s">
        <v>350</v>
      </c>
      <c r="B166" s="1" t="s">
        <v>454</v>
      </c>
      <c r="C166" s="2">
        <v>17903</v>
      </c>
      <c r="D166" s="2">
        <v>17903</v>
      </c>
      <c r="E166" s="31">
        <f t="shared" si="6"/>
        <v>100</v>
      </c>
    </row>
    <row r="167" spans="1:5" ht="75" customHeight="1" x14ac:dyDescent="0.25">
      <c r="A167" s="1" t="s">
        <v>164</v>
      </c>
      <c r="B167" s="1" t="s">
        <v>165</v>
      </c>
      <c r="C167" s="2">
        <v>4702000</v>
      </c>
      <c r="D167" s="2">
        <v>4370446</v>
      </c>
      <c r="E167" s="31">
        <f t="shared" si="6"/>
        <v>92.948660144619311</v>
      </c>
    </row>
    <row r="168" spans="1:5" ht="47.25" x14ac:dyDescent="0.25">
      <c r="A168" s="1" t="s">
        <v>166</v>
      </c>
      <c r="B168" s="1" t="s">
        <v>167</v>
      </c>
      <c r="C168" s="2">
        <v>257953</v>
      </c>
      <c r="D168" s="2">
        <v>257953</v>
      </c>
      <c r="E168" s="31">
        <f t="shared" si="6"/>
        <v>100</v>
      </c>
    </row>
    <row r="169" spans="1:5" ht="78.75" x14ac:dyDescent="0.25">
      <c r="A169" s="1" t="s">
        <v>168</v>
      </c>
      <c r="B169" s="1" t="s">
        <v>169</v>
      </c>
      <c r="C169" s="2">
        <v>465993</v>
      </c>
      <c r="D169" s="2">
        <v>465993</v>
      </c>
      <c r="E169" s="31">
        <f t="shared" si="6"/>
        <v>100</v>
      </c>
    </row>
    <row r="170" spans="1:5" ht="78.75" x14ac:dyDescent="0.25">
      <c r="A170" s="1" t="s">
        <v>170</v>
      </c>
      <c r="B170" s="1" t="s">
        <v>171</v>
      </c>
      <c r="C170" s="2">
        <v>151581</v>
      </c>
      <c r="D170" s="2">
        <v>151581</v>
      </c>
      <c r="E170" s="31">
        <f t="shared" si="6"/>
        <v>100</v>
      </c>
    </row>
    <row r="171" spans="1:5" ht="63" x14ac:dyDescent="0.25">
      <c r="A171" s="1" t="s">
        <v>172</v>
      </c>
      <c r="B171" s="1" t="s">
        <v>173</v>
      </c>
      <c r="C171" s="2">
        <v>6837240</v>
      </c>
      <c r="D171" s="2">
        <v>6837240</v>
      </c>
      <c r="E171" s="31">
        <f t="shared" si="6"/>
        <v>100</v>
      </c>
    </row>
    <row r="172" spans="1:5" ht="47.25" x14ac:dyDescent="0.25">
      <c r="A172" s="1" t="s">
        <v>174</v>
      </c>
      <c r="B172" s="1" t="s">
        <v>175</v>
      </c>
      <c r="C172" s="2">
        <v>1934000</v>
      </c>
      <c r="D172" s="2">
        <v>1894475</v>
      </c>
      <c r="E172" s="31">
        <f t="shared" si="6"/>
        <v>97.956308169596696</v>
      </c>
    </row>
    <row r="173" spans="1:5" ht="47.25" x14ac:dyDescent="0.25">
      <c r="A173" s="1" t="s">
        <v>176</v>
      </c>
      <c r="B173" s="1" t="s">
        <v>177</v>
      </c>
      <c r="C173" s="2">
        <v>1978476</v>
      </c>
      <c r="D173" s="2">
        <v>1978476</v>
      </c>
      <c r="E173" s="31">
        <f t="shared" si="6"/>
        <v>100</v>
      </c>
    </row>
    <row r="174" spans="1:5" ht="47.25" x14ac:dyDescent="0.25">
      <c r="A174" s="1" t="s">
        <v>178</v>
      </c>
      <c r="B174" s="1" t="s">
        <v>179</v>
      </c>
      <c r="C174" s="2">
        <v>8576568</v>
      </c>
      <c r="D174" s="2">
        <v>8576568</v>
      </c>
      <c r="E174" s="31">
        <f t="shared" si="6"/>
        <v>100</v>
      </c>
    </row>
    <row r="175" spans="1:5" ht="63" x14ac:dyDescent="0.25">
      <c r="A175" s="1" t="s">
        <v>180</v>
      </c>
      <c r="B175" s="1" t="s">
        <v>181</v>
      </c>
      <c r="C175" s="2">
        <v>492000</v>
      </c>
      <c r="D175" s="2">
        <v>492000</v>
      </c>
      <c r="E175" s="31">
        <f t="shared" si="6"/>
        <v>100</v>
      </c>
    </row>
    <row r="176" spans="1:5" ht="32.25" customHeight="1" x14ac:dyDescent="0.25">
      <c r="A176" s="6" t="s">
        <v>182</v>
      </c>
      <c r="B176" s="6" t="s">
        <v>347</v>
      </c>
      <c r="C176" s="7">
        <f>C180+C177+C210+C213+C216+C219+C222+C225+C228+C231+C234+C238+C241+C244</f>
        <v>643868799</v>
      </c>
      <c r="D176" s="7">
        <f>D180+D177+D210+D213+D216+D219+D222+D225+D228+D231+D234+D238+D241+D244</f>
        <v>642386574</v>
      </c>
      <c r="E176" s="31">
        <f t="shared" si="6"/>
        <v>99.769793939028872</v>
      </c>
    </row>
    <row r="177" spans="1:5" ht="32.25" customHeight="1" x14ac:dyDescent="0.25">
      <c r="A177" s="8" t="s">
        <v>239</v>
      </c>
      <c r="B177" s="4" t="s">
        <v>240</v>
      </c>
      <c r="C177" s="9">
        <f>C178</f>
        <v>9113000</v>
      </c>
      <c r="D177" s="9">
        <f>D178</f>
        <v>8973111</v>
      </c>
      <c r="E177" s="31">
        <f t="shared" si="6"/>
        <v>98.46495116866015</v>
      </c>
    </row>
    <row r="178" spans="1:5" ht="32.25" customHeight="1" x14ac:dyDescent="0.25">
      <c r="A178" s="8" t="s">
        <v>241</v>
      </c>
      <c r="B178" s="4" t="s">
        <v>242</v>
      </c>
      <c r="C178" s="9">
        <f>C179</f>
        <v>9113000</v>
      </c>
      <c r="D178" s="9">
        <f>D179</f>
        <v>8973111</v>
      </c>
      <c r="E178" s="31">
        <f t="shared" si="6"/>
        <v>98.46495116866015</v>
      </c>
    </row>
    <row r="179" spans="1:5" ht="32.25" customHeight="1" x14ac:dyDescent="0.25">
      <c r="A179" s="10" t="s">
        <v>243</v>
      </c>
      <c r="B179" s="1" t="s">
        <v>242</v>
      </c>
      <c r="C179" s="2">
        <v>9113000</v>
      </c>
      <c r="D179" s="2">
        <v>8973111</v>
      </c>
      <c r="E179" s="31">
        <f t="shared" si="6"/>
        <v>98.46495116866015</v>
      </c>
    </row>
    <row r="180" spans="1:5" ht="63" x14ac:dyDescent="0.25">
      <c r="A180" s="4" t="s">
        <v>183</v>
      </c>
      <c r="B180" s="4" t="s">
        <v>185</v>
      </c>
      <c r="C180" s="9">
        <f>C181</f>
        <v>582157736</v>
      </c>
      <c r="D180" s="9">
        <f>D181</f>
        <v>581326508</v>
      </c>
      <c r="E180" s="31">
        <f t="shared" si="6"/>
        <v>99.857216017481548</v>
      </c>
    </row>
    <row r="181" spans="1:5" ht="63" x14ac:dyDescent="0.25">
      <c r="A181" s="4" t="s">
        <v>184</v>
      </c>
      <c r="B181" s="4" t="s">
        <v>185</v>
      </c>
      <c r="C181" s="9">
        <f>SUM(C182:C209)</f>
        <v>582157736</v>
      </c>
      <c r="D181" s="9">
        <f>SUM(D182:D209)</f>
        <v>581326508</v>
      </c>
      <c r="E181" s="31">
        <f t="shared" si="6"/>
        <v>99.857216017481548</v>
      </c>
    </row>
    <row r="182" spans="1:5" ht="63" x14ac:dyDescent="0.25">
      <c r="A182" s="1" t="s">
        <v>186</v>
      </c>
      <c r="B182" s="1" t="s">
        <v>455</v>
      </c>
      <c r="C182" s="2">
        <v>569633</v>
      </c>
      <c r="D182" s="2">
        <v>569633</v>
      </c>
      <c r="E182" s="31">
        <f t="shared" si="6"/>
        <v>100</v>
      </c>
    </row>
    <row r="183" spans="1:5" ht="78.75" x14ac:dyDescent="0.25">
      <c r="A183" s="1" t="s">
        <v>187</v>
      </c>
      <c r="B183" s="1" t="s">
        <v>188</v>
      </c>
      <c r="C183" s="2">
        <v>8900</v>
      </c>
      <c r="D183" s="2">
        <v>8900</v>
      </c>
      <c r="E183" s="31">
        <f t="shared" si="6"/>
        <v>100</v>
      </c>
    </row>
    <row r="184" spans="1:5" ht="31.5" x14ac:dyDescent="0.25">
      <c r="A184" s="1" t="s">
        <v>189</v>
      </c>
      <c r="B184" s="1" t="s">
        <v>190</v>
      </c>
      <c r="C184" s="2">
        <v>63412</v>
      </c>
      <c r="D184" s="2">
        <v>63331</v>
      </c>
      <c r="E184" s="31">
        <f t="shared" si="6"/>
        <v>99.872263924809175</v>
      </c>
    </row>
    <row r="185" spans="1:5" ht="63" x14ac:dyDescent="0.25">
      <c r="A185" s="1" t="s">
        <v>191</v>
      </c>
      <c r="B185" s="1" t="s">
        <v>192</v>
      </c>
      <c r="C185" s="2">
        <v>1019693</v>
      </c>
      <c r="D185" s="2">
        <v>1019693</v>
      </c>
      <c r="E185" s="31">
        <f t="shared" si="6"/>
        <v>100</v>
      </c>
    </row>
    <row r="186" spans="1:5" ht="63" x14ac:dyDescent="0.25">
      <c r="A186" s="1" t="s">
        <v>193</v>
      </c>
      <c r="B186" s="1" t="s">
        <v>194</v>
      </c>
      <c r="C186" s="2">
        <v>27314</v>
      </c>
      <c r="D186" s="2">
        <v>27314</v>
      </c>
      <c r="E186" s="31">
        <f t="shared" si="6"/>
        <v>100</v>
      </c>
    </row>
    <row r="187" spans="1:5" ht="94.5" x14ac:dyDescent="0.25">
      <c r="A187" s="1" t="s">
        <v>195</v>
      </c>
      <c r="B187" s="1" t="s">
        <v>196</v>
      </c>
      <c r="C187" s="2">
        <v>2619000</v>
      </c>
      <c r="D187" s="2">
        <v>2619000</v>
      </c>
      <c r="E187" s="31">
        <f t="shared" si="6"/>
        <v>100</v>
      </c>
    </row>
    <row r="188" spans="1:5" ht="63" x14ac:dyDescent="0.25">
      <c r="A188" s="1" t="s">
        <v>197</v>
      </c>
      <c r="B188" s="1" t="s">
        <v>198</v>
      </c>
      <c r="C188" s="2">
        <v>214960</v>
      </c>
      <c r="D188" s="2">
        <v>141676</v>
      </c>
      <c r="E188" s="31">
        <f t="shared" si="6"/>
        <v>65.908075921101599</v>
      </c>
    </row>
    <row r="189" spans="1:5" ht="94.5" x14ac:dyDescent="0.25">
      <c r="A189" s="1" t="s">
        <v>199</v>
      </c>
      <c r="B189" s="1" t="s">
        <v>200</v>
      </c>
      <c r="C189" s="2">
        <v>666031</v>
      </c>
      <c r="D189" s="2">
        <v>666031</v>
      </c>
      <c r="E189" s="31">
        <f t="shared" si="6"/>
        <v>100</v>
      </c>
    </row>
    <row r="190" spans="1:5" ht="102" customHeight="1" x14ac:dyDescent="0.25">
      <c r="A190" s="1" t="s">
        <v>201</v>
      </c>
      <c r="B190" s="1" t="s">
        <v>202</v>
      </c>
      <c r="C190" s="2">
        <v>7941810</v>
      </c>
      <c r="D190" s="2">
        <v>7941810</v>
      </c>
      <c r="E190" s="31">
        <f t="shared" si="6"/>
        <v>100</v>
      </c>
    </row>
    <row r="191" spans="1:5" ht="31.5" x14ac:dyDescent="0.25">
      <c r="A191" s="1" t="s">
        <v>203</v>
      </c>
      <c r="B191" s="1" t="s">
        <v>204</v>
      </c>
      <c r="C191" s="2">
        <v>2267613</v>
      </c>
      <c r="D191" s="2">
        <v>2234917</v>
      </c>
      <c r="E191" s="31">
        <f t="shared" si="6"/>
        <v>98.558131391908589</v>
      </c>
    </row>
    <row r="192" spans="1:5" ht="63" x14ac:dyDescent="0.25">
      <c r="A192" s="1" t="s">
        <v>205</v>
      </c>
      <c r="B192" s="1" t="s">
        <v>206</v>
      </c>
      <c r="C192" s="2">
        <v>106750300</v>
      </c>
      <c r="D192" s="2">
        <v>106750300</v>
      </c>
      <c r="E192" s="31">
        <f t="shared" si="6"/>
        <v>100</v>
      </c>
    </row>
    <row r="193" spans="1:5" ht="47.25" x14ac:dyDescent="0.25">
      <c r="A193" s="1" t="s">
        <v>207</v>
      </c>
      <c r="B193" s="1" t="s">
        <v>208</v>
      </c>
      <c r="C193" s="2">
        <v>242868747</v>
      </c>
      <c r="D193" s="2">
        <v>242868747</v>
      </c>
      <c r="E193" s="31">
        <f t="shared" si="6"/>
        <v>100</v>
      </c>
    </row>
    <row r="194" spans="1:5" ht="47.25" x14ac:dyDescent="0.25">
      <c r="A194" s="1" t="s">
        <v>209</v>
      </c>
      <c r="B194" s="1" t="s">
        <v>210</v>
      </c>
      <c r="C194" s="2">
        <v>13615292</v>
      </c>
      <c r="D194" s="2">
        <v>13615292</v>
      </c>
      <c r="E194" s="31">
        <f t="shared" si="6"/>
        <v>100</v>
      </c>
    </row>
    <row r="195" spans="1:5" ht="94.5" x14ac:dyDescent="0.25">
      <c r="A195" s="1" t="s">
        <v>211</v>
      </c>
      <c r="B195" s="1" t="s">
        <v>212</v>
      </c>
      <c r="C195" s="2">
        <v>22856062</v>
      </c>
      <c r="D195" s="2">
        <v>22856062</v>
      </c>
      <c r="E195" s="31">
        <f t="shared" si="6"/>
        <v>100</v>
      </c>
    </row>
    <row r="196" spans="1:5" ht="63" x14ac:dyDescent="0.25">
      <c r="A196" s="1" t="s">
        <v>213</v>
      </c>
      <c r="B196" s="1" t="s">
        <v>214</v>
      </c>
      <c r="C196" s="2">
        <v>17623768</v>
      </c>
      <c r="D196" s="2">
        <v>17368028</v>
      </c>
      <c r="E196" s="31">
        <f t="shared" si="6"/>
        <v>98.548891474286322</v>
      </c>
    </row>
    <row r="197" spans="1:5" ht="47.25" x14ac:dyDescent="0.25">
      <c r="A197" s="1" t="s">
        <v>215</v>
      </c>
      <c r="B197" s="1" t="s">
        <v>216</v>
      </c>
      <c r="C197" s="2">
        <v>2082656</v>
      </c>
      <c r="D197" s="2">
        <v>2082656</v>
      </c>
      <c r="E197" s="31">
        <f t="shared" si="6"/>
        <v>100</v>
      </c>
    </row>
    <row r="198" spans="1:5" ht="47.25" x14ac:dyDescent="0.25">
      <c r="A198" s="1" t="s">
        <v>217</v>
      </c>
      <c r="B198" s="1" t="s">
        <v>218</v>
      </c>
      <c r="C198" s="2">
        <v>13640</v>
      </c>
      <c r="D198" s="2">
        <v>13640</v>
      </c>
      <c r="E198" s="31">
        <f t="shared" si="6"/>
        <v>100</v>
      </c>
    </row>
    <row r="199" spans="1:5" ht="47.25" x14ac:dyDescent="0.25">
      <c r="A199" s="1" t="s">
        <v>219</v>
      </c>
      <c r="B199" s="1" t="s">
        <v>220</v>
      </c>
      <c r="C199" s="2">
        <v>50000</v>
      </c>
      <c r="D199" s="2">
        <v>50000</v>
      </c>
      <c r="E199" s="31">
        <f t="shared" si="6"/>
        <v>100</v>
      </c>
    </row>
    <row r="200" spans="1:5" ht="94.5" x14ac:dyDescent="0.25">
      <c r="A200" s="1" t="s">
        <v>221</v>
      </c>
      <c r="B200" s="1" t="s">
        <v>222</v>
      </c>
      <c r="C200" s="2">
        <v>28500000</v>
      </c>
      <c r="D200" s="2">
        <v>28193898</v>
      </c>
      <c r="E200" s="31">
        <f t="shared" si="6"/>
        <v>98.92595789473684</v>
      </c>
    </row>
    <row r="201" spans="1:5" ht="15.75" x14ac:dyDescent="0.25">
      <c r="A201" s="1" t="s">
        <v>223</v>
      </c>
      <c r="B201" s="1" t="s">
        <v>224</v>
      </c>
      <c r="C201" s="2">
        <v>9456000</v>
      </c>
      <c r="D201" s="2">
        <v>9436257</v>
      </c>
      <c r="E201" s="31">
        <f t="shared" si="6"/>
        <v>99.791211928934004</v>
      </c>
    </row>
    <row r="202" spans="1:5" ht="126" x14ac:dyDescent="0.25">
      <c r="A202" s="1" t="s">
        <v>225</v>
      </c>
      <c r="B202" s="1" t="s">
        <v>226</v>
      </c>
      <c r="C202" s="2">
        <v>74711552</v>
      </c>
      <c r="D202" s="2">
        <v>74711552</v>
      </c>
      <c r="E202" s="31">
        <f t="shared" si="6"/>
        <v>100</v>
      </c>
    </row>
    <row r="203" spans="1:5" ht="47.25" x14ac:dyDescent="0.25">
      <c r="A203" s="1" t="s">
        <v>227</v>
      </c>
      <c r="B203" s="1" t="s">
        <v>228</v>
      </c>
      <c r="C203" s="2">
        <v>3812800</v>
      </c>
      <c r="D203" s="2">
        <v>3812465</v>
      </c>
      <c r="E203" s="31">
        <f t="shared" si="6"/>
        <v>99.991213806126737</v>
      </c>
    </row>
    <row r="204" spans="1:5" ht="47.25" x14ac:dyDescent="0.25">
      <c r="A204" s="1" t="s">
        <v>229</v>
      </c>
      <c r="B204" s="1" t="s">
        <v>230</v>
      </c>
      <c r="C204" s="2">
        <v>16212000</v>
      </c>
      <c r="D204" s="2">
        <v>16126279</v>
      </c>
      <c r="E204" s="31">
        <f t="shared" si="6"/>
        <v>99.471249691586479</v>
      </c>
    </row>
    <row r="205" spans="1:5" ht="88.5" customHeight="1" x14ac:dyDescent="0.25">
      <c r="A205" s="1" t="s">
        <v>231</v>
      </c>
      <c r="B205" s="1" t="s">
        <v>232</v>
      </c>
      <c r="C205" s="2">
        <v>18857000</v>
      </c>
      <c r="D205" s="2">
        <v>18810335</v>
      </c>
      <c r="E205" s="31">
        <f t="shared" si="6"/>
        <v>99.752532216153156</v>
      </c>
    </row>
    <row r="206" spans="1:5" ht="73.5" customHeight="1" x14ac:dyDescent="0.25">
      <c r="A206" s="10" t="s">
        <v>233</v>
      </c>
      <c r="B206" s="1" t="s">
        <v>234</v>
      </c>
      <c r="C206" s="2">
        <v>8959700</v>
      </c>
      <c r="D206" s="2">
        <v>8959700</v>
      </c>
      <c r="E206" s="31">
        <f t="shared" si="6"/>
        <v>100</v>
      </c>
    </row>
    <row r="207" spans="1:5" ht="109.5" customHeight="1" x14ac:dyDescent="0.25">
      <c r="A207" s="10" t="s">
        <v>235</v>
      </c>
      <c r="B207" s="1" t="s">
        <v>236</v>
      </c>
      <c r="C207" s="2">
        <v>370000</v>
      </c>
      <c r="D207" s="2">
        <v>361244</v>
      </c>
      <c r="E207" s="31">
        <f t="shared" si="6"/>
        <v>97.63351351351352</v>
      </c>
    </row>
    <row r="208" spans="1:5" ht="94.5" x14ac:dyDescent="0.25">
      <c r="A208" s="10" t="s">
        <v>237</v>
      </c>
      <c r="B208" s="1" t="s">
        <v>238</v>
      </c>
      <c r="C208" s="2">
        <v>6786</v>
      </c>
      <c r="D208" s="2">
        <v>6558</v>
      </c>
      <c r="E208" s="31">
        <f t="shared" si="6"/>
        <v>96.640141467727673</v>
      </c>
    </row>
    <row r="209" spans="1:5" ht="78.75" x14ac:dyDescent="0.25">
      <c r="A209" s="10" t="s">
        <v>474</v>
      </c>
      <c r="B209" s="1" t="s">
        <v>475</v>
      </c>
      <c r="C209" s="2">
        <v>13067</v>
      </c>
      <c r="D209" s="2">
        <v>11190</v>
      </c>
      <c r="E209" s="31">
        <f t="shared" ref="E209" si="7">D209/C209*100</f>
        <v>85.635570521160176</v>
      </c>
    </row>
    <row r="210" spans="1:5" ht="122.25" customHeight="1" x14ac:dyDescent="0.25">
      <c r="A210" s="15" t="s">
        <v>244</v>
      </c>
      <c r="B210" s="3" t="s">
        <v>245</v>
      </c>
      <c r="C210" s="9">
        <f>C212</f>
        <v>24093194</v>
      </c>
      <c r="D210" s="9">
        <f>D212</f>
        <v>24082955</v>
      </c>
      <c r="E210" s="31">
        <f t="shared" si="6"/>
        <v>99.957502521251442</v>
      </c>
    </row>
    <row r="211" spans="1:5" ht="109.5" customHeight="1" x14ac:dyDescent="0.25">
      <c r="A211" s="15" t="s">
        <v>327</v>
      </c>
      <c r="B211" s="3" t="s">
        <v>247</v>
      </c>
      <c r="C211" s="9">
        <f>C212</f>
        <v>24093194</v>
      </c>
      <c r="D211" s="9">
        <f>D212</f>
        <v>24082955</v>
      </c>
      <c r="E211" s="31">
        <f t="shared" si="6"/>
        <v>99.957502521251442</v>
      </c>
    </row>
    <row r="212" spans="1:5" ht="110.25" x14ac:dyDescent="0.25">
      <c r="A212" s="16" t="s">
        <v>246</v>
      </c>
      <c r="B212" s="11" t="s">
        <v>247</v>
      </c>
      <c r="C212" s="2">
        <v>24093194</v>
      </c>
      <c r="D212" s="2">
        <v>24082955</v>
      </c>
      <c r="E212" s="31">
        <f t="shared" si="6"/>
        <v>99.957502521251442</v>
      </c>
    </row>
    <row r="213" spans="1:5" ht="63" x14ac:dyDescent="0.25">
      <c r="A213" s="4" t="s">
        <v>248</v>
      </c>
      <c r="B213" s="4" t="s">
        <v>249</v>
      </c>
      <c r="C213" s="9">
        <f>C214</f>
        <v>545038</v>
      </c>
      <c r="D213" s="9">
        <f>D214</f>
        <v>545038</v>
      </c>
      <c r="E213" s="31">
        <f t="shared" si="6"/>
        <v>100</v>
      </c>
    </row>
    <row r="214" spans="1:5" ht="63" x14ac:dyDescent="0.25">
      <c r="A214" s="4" t="s">
        <v>250</v>
      </c>
      <c r="B214" s="4" t="s">
        <v>251</v>
      </c>
      <c r="C214" s="9">
        <f>C215</f>
        <v>545038</v>
      </c>
      <c r="D214" s="9">
        <f>D215</f>
        <v>545038</v>
      </c>
      <c r="E214" s="31">
        <f t="shared" ref="E214:E266" si="8">D214/C214*100</f>
        <v>100</v>
      </c>
    </row>
    <row r="215" spans="1:5" ht="63" x14ac:dyDescent="0.25">
      <c r="A215" s="10" t="s">
        <v>252</v>
      </c>
      <c r="B215" s="1" t="s">
        <v>253</v>
      </c>
      <c r="C215" s="2">
        <v>545038</v>
      </c>
      <c r="D215" s="2">
        <v>545038</v>
      </c>
      <c r="E215" s="31">
        <f t="shared" si="8"/>
        <v>100</v>
      </c>
    </row>
    <row r="216" spans="1:5" ht="94.5" x14ac:dyDescent="0.25">
      <c r="A216" s="8" t="s">
        <v>254</v>
      </c>
      <c r="B216" s="4" t="s">
        <v>255</v>
      </c>
      <c r="C216" s="9">
        <f>C217</f>
        <v>41419</v>
      </c>
      <c r="D216" s="9">
        <f>D217</f>
        <v>41419</v>
      </c>
      <c r="E216" s="31">
        <f t="shared" si="8"/>
        <v>100</v>
      </c>
    </row>
    <row r="217" spans="1:5" ht="94.5" x14ac:dyDescent="0.25">
      <c r="A217" s="8" t="s">
        <v>256</v>
      </c>
      <c r="B217" s="4" t="s">
        <v>257</v>
      </c>
      <c r="C217" s="9">
        <f>C218</f>
        <v>41419</v>
      </c>
      <c r="D217" s="9">
        <f>D218</f>
        <v>41419</v>
      </c>
      <c r="E217" s="31">
        <f t="shared" si="8"/>
        <v>100</v>
      </c>
    </row>
    <row r="218" spans="1:5" ht="94.5" x14ac:dyDescent="0.25">
      <c r="A218" s="10" t="s">
        <v>258</v>
      </c>
      <c r="B218" s="1" t="s">
        <v>257</v>
      </c>
      <c r="C218" s="2">
        <v>41419</v>
      </c>
      <c r="D218" s="2">
        <v>41419</v>
      </c>
      <c r="E218" s="31">
        <f t="shared" si="8"/>
        <v>100</v>
      </c>
    </row>
    <row r="219" spans="1:5" ht="94.5" x14ac:dyDescent="0.25">
      <c r="A219" s="8" t="s">
        <v>259</v>
      </c>
      <c r="B219" s="3" t="s">
        <v>260</v>
      </c>
      <c r="C219" s="9">
        <f>C220</f>
        <v>193400</v>
      </c>
      <c r="D219" s="9">
        <f>D220</f>
        <v>193169</v>
      </c>
      <c r="E219" s="31">
        <f t="shared" si="8"/>
        <v>99.880558428128225</v>
      </c>
    </row>
    <row r="220" spans="1:5" ht="94.5" x14ac:dyDescent="0.25">
      <c r="A220" s="8" t="s">
        <v>261</v>
      </c>
      <c r="B220" s="3" t="s">
        <v>262</v>
      </c>
      <c r="C220" s="9">
        <f>C221</f>
        <v>193400</v>
      </c>
      <c r="D220" s="9">
        <f>D221</f>
        <v>193169</v>
      </c>
      <c r="E220" s="31">
        <f t="shared" si="8"/>
        <v>99.880558428128225</v>
      </c>
    </row>
    <row r="221" spans="1:5" ht="110.25" x14ac:dyDescent="0.25">
      <c r="A221" s="8" t="s">
        <v>263</v>
      </c>
      <c r="B221" s="1" t="s">
        <v>264</v>
      </c>
      <c r="C221" s="2">
        <v>193400</v>
      </c>
      <c r="D221" s="2">
        <v>193169</v>
      </c>
      <c r="E221" s="31">
        <f t="shared" si="8"/>
        <v>99.880558428128225</v>
      </c>
    </row>
    <row r="222" spans="1:5" ht="94.5" x14ac:dyDescent="0.25">
      <c r="A222" s="4" t="s">
        <v>265</v>
      </c>
      <c r="B222" s="4" t="s">
        <v>348</v>
      </c>
      <c r="C222" s="9">
        <f>C223</f>
        <v>2284664</v>
      </c>
      <c r="D222" s="9">
        <f>D223</f>
        <v>2284663</v>
      </c>
      <c r="E222" s="31">
        <f t="shared" si="8"/>
        <v>99.99995622988763</v>
      </c>
    </row>
    <row r="223" spans="1:5" ht="110.25" x14ac:dyDescent="0.25">
      <c r="A223" s="4" t="s">
        <v>266</v>
      </c>
      <c r="B223" s="4" t="s">
        <v>267</v>
      </c>
      <c r="C223" s="9">
        <f>C224</f>
        <v>2284664</v>
      </c>
      <c r="D223" s="9">
        <f>D224</f>
        <v>2284663</v>
      </c>
      <c r="E223" s="31">
        <f t="shared" si="8"/>
        <v>99.99995622988763</v>
      </c>
    </row>
    <row r="224" spans="1:5" ht="110.25" x14ac:dyDescent="0.25">
      <c r="A224" s="1" t="s">
        <v>268</v>
      </c>
      <c r="B224" s="1" t="s">
        <v>269</v>
      </c>
      <c r="C224" s="2">
        <v>2284664</v>
      </c>
      <c r="D224" s="2">
        <v>2284663</v>
      </c>
      <c r="E224" s="31">
        <f t="shared" si="8"/>
        <v>99.99995622988763</v>
      </c>
    </row>
    <row r="225" spans="1:5" ht="47.25" x14ac:dyDescent="0.25">
      <c r="A225" s="4" t="s">
        <v>270</v>
      </c>
      <c r="B225" s="4" t="s">
        <v>271</v>
      </c>
      <c r="C225" s="9">
        <f>C226</f>
        <v>12419400</v>
      </c>
      <c r="D225" s="9">
        <f>D226</f>
        <v>11964458</v>
      </c>
      <c r="E225" s="31">
        <f t="shared" si="8"/>
        <v>96.336843969918036</v>
      </c>
    </row>
    <row r="226" spans="1:5" ht="63" x14ac:dyDescent="0.25">
      <c r="A226" s="4" t="s">
        <v>272</v>
      </c>
      <c r="B226" s="4" t="s">
        <v>273</v>
      </c>
      <c r="C226" s="9">
        <f>C227</f>
        <v>12419400</v>
      </c>
      <c r="D226" s="9">
        <f>D227</f>
        <v>11964458</v>
      </c>
      <c r="E226" s="31">
        <f t="shared" si="8"/>
        <v>96.336843969918036</v>
      </c>
    </row>
    <row r="227" spans="1:5" ht="63" x14ac:dyDescent="0.25">
      <c r="A227" s="1" t="s">
        <v>274</v>
      </c>
      <c r="B227" s="1" t="s">
        <v>275</v>
      </c>
      <c r="C227" s="2">
        <v>12419400</v>
      </c>
      <c r="D227" s="2">
        <v>11964458</v>
      </c>
      <c r="E227" s="31">
        <f t="shared" si="8"/>
        <v>96.336843969918036</v>
      </c>
    </row>
    <row r="228" spans="1:5" ht="78.75" customHeight="1" x14ac:dyDescent="0.25">
      <c r="A228" s="8" t="s">
        <v>276</v>
      </c>
      <c r="B228" s="4" t="s">
        <v>277</v>
      </c>
      <c r="C228" s="9">
        <f>C229</f>
        <v>311040</v>
      </c>
      <c r="D228" s="9">
        <f>D229</f>
        <v>310768</v>
      </c>
      <c r="E228" s="31">
        <f t="shared" si="8"/>
        <v>99.912551440329224</v>
      </c>
    </row>
    <row r="229" spans="1:5" ht="78.75" x14ac:dyDescent="0.25">
      <c r="A229" s="4" t="s">
        <v>278</v>
      </c>
      <c r="B229" s="4" t="s">
        <v>279</v>
      </c>
      <c r="C229" s="9">
        <f>C230</f>
        <v>311040</v>
      </c>
      <c r="D229" s="9">
        <f>D230</f>
        <v>310768</v>
      </c>
      <c r="E229" s="31">
        <f t="shared" si="8"/>
        <v>99.912551440329224</v>
      </c>
    </row>
    <row r="230" spans="1:5" ht="78.75" x14ac:dyDescent="0.25">
      <c r="A230" s="1" t="s">
        <v>280</v>
      </c>
      <c r="B230" s="1" t="s">
        <v>281</v>
      </c>
      <c r="C230" s="2">
        <v>311040</v>
      </c>
      <c r="D230" s="2">
        <v>310768</v>
      </c>
      <c r="E230" s="31">
        <f t="shared" si="8"/>
        <v>99.912551440329224</v>
      </c>
    </row>
    <row r="231" spans="1:5" ht="110.25" x14ac:dyDescent="0.25">
      <c r="A231" s="8" t="s">
        <v>282</v>
      </c>
      <c r="B231" s="4" t="s">
        <v>283</v>
      </c>
      <c r="C231" s="9">
        <f>C232</f>
        <v>119466</v>
      </c>
      <c r="D231" s="9">
        <f>D232</f>
        <v>119466</v>
      </c>
      <c r="E231" s="31">
        <f t="shared" si="8"/>
        <v>100</v>
      </c>
    </row>
    <row r="232" spans="1:5" ht="126" x14ac:dyDescent="0.25">
      <c r="A232" s="8" t="s">
        <v>284</v>
      </c>
      <c r="B232" s="4" t="s">
        <v>285</v>
      </c>
      <c r="C232" s="9">
        <f>C233</f>
        <v>119466</v>
      </c>
      <c r="D232" s="9">
        <f>D233</f>
        <v>119466</v>
      </c>
      <c r="E232" s="31">
        <f t="shared" si="8"/>
        <v>100</v>
      </c>
    </row>
    <row r="233" spans="1:5" ht="138" customHeight="1" x14ac:dyDescent="0.25">
      <c r="A233" s="10" t="s">
        <v>286</v>
      </c>
      <c r="B233" s="1" t="s">
        <v>287</v>
      </c>
      <c r="C233" s="2">
        <v>119466</v>
      </c>
      <c r="D233" s="2">
        <v>119466</v>
      </c>
      <c r="E233" s="31">
        <f t="shared" si="8"/>
        <v>100</v>
      </c>
    </row>
    <row r="234" spans="1:5" ht="160.5" customHeight="1" x14ac:dyDescent="0.25">
      <c r="A234" s="8" t="s">
        <v>325</v>
      </c>
      <c r="B234" s="4" t="s">
        <v>328</v>
      </c>
      <c r="C234" s="9">
        <f>C235</f>
        <v>7638000</v>
      </c>
      <c r="D234" s="9">
        <f>D235</f>
        <v>7596632</v>
      </c>
      <c r="E234" s="31">
        <f t="shared" si="8"/>
        <v>99.45839224927991</v>
      </c>
    </row>
    <row r="235" spans="1:5" ht="129" customHeight="1" x14ac:dyDescent="0.25">
      <c r="A235" s="8" t="s">
        <v>329</v>
      </c>
      <c r="B235" s="4" t="s">
        <v>288</v>
      </c>
      <c r="C235" s="9">
        <f>C237+C236</f>
        <v>7638000</v>
      </c>
      <c r="D235" s="9">
        <f>D237+D236</f>
        <v>7596632</v>
      </c>
      <c r="E235" s="31">
        <f t="shared" si="8"/>
        <v>99.45839224927991</v>
      </c>
    </row>
    <row r="236" spans="1:5" ht="126" x14ac:dyDescent="0.25">
      <c r="A236" s="10" t="s">
        <v>289</v>
      </c>
      <c r="B236" s="1" t="s">
        <v>290</v>
      </c>
      <c r="C236" s="2">
        <v>6789000</v>
      </c>
      <c r="D236" s="2">
        <v>6747641</v>
      </c>
      <c r="E236" s="41">
        <f t="shared" si="8"/>
        <v>99.390793931359553</v>
      </c>
    </row>
    <row r="237" spans="1:5" ht="110.25" x14ac:dyDescent="0.25">
      <c r="A237" s="10" t="s">
        <v>289</v>
      </c>
      <c r="B237" s="1" t="s">
        <v>291</v>
      </c>
      <c r="C237" s="2">
        <v>849000</v>
      </c>
      <c r="D237" s="2">
        <v>848991</v>
      </c>
      <c r="E237" s="41">
        <f t="shared" si="8"/>
        <v>99.998939929328628</v>
      </c>
    </row>
    <row r="238" spans="1:5" ht="78.75" x14ac:dyDescent="0.25">
      <c r="A238" s="8" t="s">
        <v>292</v>
      </c>
      <c r="B238" s="4" t="s">
        <v>293</v>
      </c>
      <c r="C238" s="9">
        <f>C239</f>
        <v>356626</v>
      </c>
      <c r="D238" s="9">
        <f>D239</f>
        <v>353167</v>
      </c>
      <c r="E238" s="31">
        <f t="shared" si="8"/>
        <v>99.03007632645965</v>
      </c>
    </row>
    <row r="239" spans="1:5" ht="78.75" x14ac:dyDescent="0.25">
      <c r="A239" s="8" t="s">
        <v>294</v>
      </c>
      <c r="B239" s="4" t="s">
        <v>295</v>
      </c>
      <c r="C239" s="9">
        <f>C240</f>
        <v>356626</v>
      </c>
      <c r="D239" s="9">
        <f>D240</f>
        <v>353167</v>
      </c>
      <c r="E239" s="31">
        <f t="shared" si="8"/>
        <v>99.03007632645965</v>
      </c>
    </row>
    <row r="240" spans="1:5" ht="75.75" customHeight="1" x14ac:dyDescent="0.25">
      <c r="A240" s="10" t="s">
        <v>296</v>
      </c>
      <c r="B240" s="1" t="s">
        <v>297</v>
      </c>
      <c r="C240" s="2">
        <v>356626</v>
      </c>
      <c r="D240" s="2">
        <v>353167</v>
      </c>
      <c r="E240" s="31">
        <f t="shared" si="8"/>
        <v>99.03007632645965</v>
      </c>
    </row>
    <row r="241" spans="1:5" ht="107.25" customHeight="1" x14ac:dyDescent="0.25">
      <c r="A241" s="8" t="s">
        <v>326</v>
      </c>
      <c r="B241" s="4" t="s">
        <v>330</v>
      </c>
      <c r="C241" s="9">
        <f>C242</f>
        <v>2978000</v>
      </c>
      <c r="D241" s="9">
        <f>D242</f>
        <v>2977404</v>
      </c>
      <c r="E241" s="31">
        <f t="shared" si="8"/>
        <v>99.979986568166552</v>
      </c>
    </row>
    <row r="242" spans="1:5" ht="94.5" x14ac:dyDescent="0.25">
      <c r="A242" s="8" t="s">
        <v>298</v>
      </c>
      <c r="B242" s="4" t="s">
        <v>299</v>
      </c>
      <c r="C242" s="9">
        <f>C243</f>
        <v>2978000</v>
      </c>
      <c r="D242" s="9">
        <f>D243</f>
        <v>2977404</v>
      </c>
      <c r="E242" s="31">
        <f t="shared" si="8"/>
        <v>99.979986568166552</v>
      </c>
    </row>
    <row r="243" spans="1:5" ht="94.5" x14ac:dyDescent="0.25">
      <c r="A243" s="10" t="s">
        <v>300</v>
      </c>
      <c r="B243" s="1" t="s">
        <v>299</v>
      </c>
      <c r="C243" s="2">
        <v>2978000</v>
      </c>
      <c r="D243" s="2">
        <v>2977404</v>
      </c>
      <c r="E243" s="31">
        <f t="shared" si="8"/>
        <v>99.979986568166552</v>
      </c>
    </row>
    <row r="244" spans="1:5" ht="47.25" x14ac:dyDescent="0.25">
      <c r="A244" s="8" t="s">
        <v>301</v>
      </c>
      <c r="B244" s="4" t="s">
        <v>302</v>
      </c>
      <c r="C244" s="9">
        <f>C245</f>
        <v>1617816</v>
      </c>
      <c r="D244" s="9">
        <f>D245</f>
        <v>1617816</v>
      </c>
      <c r="E244" s="31">
        <f t="shared" si="8"/>
        <v>100</v>
      </c>
    </row>
    <row r="245" spans="1:5" ht="63" x14ac:dyDescent="0.25">
      <c r="A245" s="8" t="s">
        <v>303</v>
      </c>
      <c r="B245" s="4" t="s">
        <v>304</v>
      </c>
      <c r="C245" s="9">
        <f>C246</f>
        <v>1617816</v>
      </c>
      <c r="D245" s="9">
        <f>D246</f>
        <v>1617816</v>
      </c>
      <c r="E245" s="31">
        <f t="shared" si="8"/>
        <v>100</v>
      </c>
    </row>
    <row r="246" spans="1:5" ht="63" x14ac:dyDescent="0.25">
      <c r="A246" s="10" t="s">
        <v>305</v>
      </c>
      <c r="B246" s="1" t="s">
        <v>304</v>
      </c>
      <c r="C246" s="2">
        <v>1617816</v>
      </c>
      <c r="D246" s="2">
        <v>1617816</v>
      </c>
      <c r="E246" s="31">
        <f t="shared" si="8"/>
        <v>100</v>
      </c>
    </row>
    <row r="247" spans="1:5" ht="15.75" x14ac:dyDescent="0.25">
      <c r="A247" s="5" t="s">
        <v>306</v>
      </c>
      <c r="B247" s="6" t="s">
        <v>307</v>
      </c>
      <c r="C247" s="7">
        <f>C248+C253</f>
        <v>7191470</v>
      </c>
      <c r="D247" s="7">
        <f>D248+D253</f>
        <v>7191470</v>
      </c>
      <c r="E247" s="31">
        <f t="shared" si="8"/>
        <v>100</v>
      </c>
    </row>
    <row r="248" spans="1:5" ht="110.25" x14ac:dyDescent="0.25">
      <c r="A248" s="8" t="s">
        <v>308</v>
      </c>
      <c r="B248" s="4" t="s">
        <v>309</v>
      </c>
      <c r="C248" s="9">
        <f>C249</f>
        <v>7145434</v>
      </c>
      <c r="D248" s="9">
        <f>D249</f>
        <v>7145434</v>
      </c>
      <c r="E248" s="31">
        <f t="shared" si="8"/>
        <v>100</v>
      </c>
    </row>
    <row r="249" spans="1:5" ht="110.25" x14ac:dyDescent="0.25">
      <c r="A249" s="8" t="s">
        <v>310</v>
      </c>
      <c r="B249" s="4" t="s">
        <v>311</v>
      </c>
      <c r="C249" s="9">
        <f>C250+C251+C252</f>
        <v>7145434</v>
      </c>
      <c r="D249" s="9">
        <f>D250+D251+D252</f>
        <v>7145434</v>
      </c>
      <c r="E249" s="31">
        <f t="shared" si="8"/>
        <v>100</v>
      </c>
    </row>
    <row r="250" spans="1:5" ht="110.25" x14ac:dyDescent="0.25">
      <c r="A250" s="10" t="s">
        <v>312</v>
      </c>
      <c r="B250" s="1" t="s">
        <v>311</v>
      </c>
      <c r="C250" s="2">
        <v>4379434</v>
      </c>
      <c r="D250" s="2">
        <v>4379434</v>
      </c>
      <c r="E250" s="31">
        <f t="shared" si="8"/>
        <v>100</v>
      </c>
    </row>
    <row r="251" spans="1:5" ht="110.25" x14ac:dyDescent="0.25">
      <c r="A251" s="10" t="s">
        <v>313</v>
      </c>
      <c r="B251" s="1" t="s">
        <v>311</v>
      </c>
      <c r="C251" s="2">
        <v>377000</v>
      </c>
      <c r="D251" s="2">
        <v>377000</v>
      </c>
      <c r="E251" s="31">
        <f t="shared" si="8"/>
        <v>100</v>
      </c>
    </row>
    <row r="252" spans="1:5" ht="110.25" x14ac:dyDescent="0.25">
      <c r="A252" s="10" t="s">
        <v>314</v>
      </c>
      <c r="B252" s="1" t="s">
        <v>311</v>
      </c>
      <c r="C252" s="2">
        <v>2389000</v>
      </c>
      <c r="D252" s="2">
        <v>2389000</v>
      </c>
      <c r="E252" s="31">
        <f t="shared" si="8"/>
        <v>100</v>
      </c>
    </row>
    <row r="253" spans="1:5" ht="78" customHeight="1" x14ac:dyDescent="0.25">
      <c r="A253" s="8" t="s">
        <v>456</v>
      </c>
      <c r="B253" s="4" t="s">
        <v>459</v>
      </c>
      <c r="C253" s="9">
        <f>C254</f>
        <v>46036</v>
      </c>
      <c r="D253" s="9">
        <f>D254</f>
        <v>46036</v>
      </c>
      <c r="E253" s="31">
        <f t="shared" si="8"/>
        <v>100</v>
      </c>
    </row>
    <row r="254" spans="1:5" ht="96.75" customHeight="1" x14ac:dyDescent="0.25">
      <c r="A254" s="8" t="s">
        <v>457</v>
      </c>
      <c r="B254" s="4" t="s">
        <v>460</v>
      </c>
      <c r="C254" s="9">
        <f>C255</f>
        <v>46036</v>
      </c>
      <c r="D254" s="9">
        <f>D255</f>
        <v>46036</v>
      </c>
      <c r="E254" s="31">
        <f t="shared" si="8"/>
        <v>100</v>
      </c>
    </row>
    <row r="255" spans="1:5" ht="102" customHeight="1" x14ac:dyDescent="0.25">
      <c r="A255" s="10" t="s">
        <v>458</v>
      </c>
      <c r="B255" s="1" t="s">
        <v>460</v>
      </c>
      <c r="C255" s="2">
        <v>46036</v>
      </c>
      <c r="D255" s="2">
        <v>46036</v>
      </c>
      <c r="E255" s="31">
        <f t="shared" si="8"/>
        <v>100</v>
      </c>
    </row>
    <row r="256" spans="1:5" s="33" customFormat="1" ht="122.25" customHeight="1" x14ac:dyDescent="0.25">
      <c r="A256" s="5" t="s">
        <v>461</v>
      </c>
      <c r="B256" s="35" t="s">
        <v>463</v>
      </c>
      <c r="C256" s="7">
        <f t="shared" ref="C256:D256" si="9">C257</f>
        <v>0</v>
      </c>
      <c r="D256" s="7">
        <f t="shared" si="9"/>
        <v>2998384</v>
      </c>
      <c r="E256" s="30"/>
    </row>
    <row r="257" spans="1:5" ht="102" customHeight="1" x14ac:dyDescent="0.25">
      <c r="A257" s="8" t="s">
        <v>465</v>
      </c>
      <c r="B257" s="4" t="s">
        <v>464</v>
      </c>
      <c r="C257" s="9">
        <f>C258</f>
        <v>0</v>
      </c>
      <c r="D257" s="9">
        <f>D258</f>
        <v>2998384</v>
      </c>
      <c r="E257" s="31"/>
    </row>
    <row r="258" spans="1:5" ht="102" customHeight="1" x14ac:dyDescent="0.25">
      <c r="A258" s="10" t="s">
        <v>462</v>
      </c>
      <c r="B258" s="1" t="s">
        <v>464</v>
      </c>
      <c r="C258" s="2">
        <v>0</v>
      </c>
      <c r="D258" s="2">
        <v>2998384</v>
      </c>
      <c r="E258" s="31"/>
    </row>
    <row r="259" spans="1:5" ht="71.25" x14ac:dyDescent="0.25">
      <c r="A259" s="23" t="s">
        <v>422</v>
      </c>
      <c r="B259" s="24" t="s">
        <v>423</v>
      </c>
      <c r="C259" s="25">
        <v>0</v>
      </c>
      <c r="D259" s="32">
        <f>SUM(D260:D265)</f>
        <v>-3091498.23</v>
      </c>
      <c r="E259" s="30"/>
    </row>
    <row r="260" spans="1:5" ht="60" x14ac:dyDescent="0.25">
      <c r="A260" s="27" t="s">
        <v>424</v>
      </c>
      <c r="B260" s="28" t="s">
        <v>425</v>
      </c>
      <c r="C260" s="26">
        <v>0</v>
      </c>
      <c r="D260" s="26">
        <v>-18247</v>
      </c>
      <c r="E260" s="31"/>
    </row>
    <row r="261" spans="1:5" ht="180" x14ac:dyDescent="0.25">
      <c r="A261" s="27" t="s">
        <v>426</v>
      </c>
      <c r="B261" s="28" t="s">
        <v>427</v>
      </c>
      <c r="C261" s="26">
        <v>0</v>
      </c>
      <c r="D261" s="26">
        <v>-3000</v>
      </c>
      <c r="E261" s="31"/>
    </row>
    <row r="262" spans="1:5" ht="210" x14ac:dyDescent="0.25">
      <c r="A262" s="27" t="s">
        <v>428</v>
      </c>
      <c r="B262" s="28" t="s">
        <v>429</v>
      </c>
      <c r="C262" s="26">
        <v>0</v>
      </c>
      <c r="D262" s="26">
        <v>-209</v>
      </c>
      <c r="E262" s="31"/>
    </row>
    <row r="263" spans="1:5" ht="90" x14ac:dyDescent="0.25">
      <c r="A263" s="27" t="s">
        <v>430</v>
      </c>
      <c r="B263" s="28" t="s">
        <v>431</v>
      </c>
      <c r="C263" s="26">
        <v>0</v>
      </c>
      <c r="D263" s="26">
        <v>-15001.23</v>
      </c>
      <c r="E263" s="31"/>
    </row>
    <row r="264" spans="1:5" ht="80.25" customHeight="1" x14ac:dyDescent="0.25">
      <c r="A264" s="36" t="s">
        <v>466</v>
      </c>
      <c r="B264" s="37" t="s">
        <v>433</v>
      </c>
      <c r="C264" s="38">
        <v>0</v>
      </c>
      <c r="D264" s="38">
        <v>-2998384</v>
      </c>
      <c r="E264" s="31"/>
    </row>
    <row r="265" spans="1:5" ht="75" x14ac:dyDescent="0.25">
      <c r="A265" s="36" t="s">
        <v>432</v>
      </c>
      <c r="B265" s="37" t="s">
        <v>433</v>
      </c>
      <c r="C265" s="38">
        <v>0</v>
      </c>
      <c r="D265" s="38">
        <v>-56657</v>
      </c>
      <c r="E265" s="31"/>
    </row>
    <row r="266" spans="1:5" ht="15.75" x14ac:dyDescent="0.25">
      <c r="A266" s="5"/>
      <c r="B266" s="5" t="s">
        <v>315</v>
      </c>
      <c r="C266" s="7">
        <f>C141+C10</f>
        <v>1070775186.53</v>
      </c>
      <c r="D266" s="7">
        <f>D141+D10</f>
        <v>1077280318.77</v>
      </c>
      <c r="E266" s="30">
        <f t="shared" si="8"/>
        <v>100.60751615482246</v>
      </c>
    </row>
  </sheetData>
  <mergeCells count="7">
    <mergeCell ref="A8:A9"/>
    <mergeCell ref="B8:B9"/>
    <mergeCell ref="E8:E9"/>
    <mergeCell ref="D1:E1"/>
    <mergeCell ref="D2:E2"/>
    <mergeCell ref="D3:E3"/>
    <mergeCell ref="A6:E6"/>
  </mergeCells>
  <pageMargins left="0.70866141732283472" right="0.51181102362204722" top="0.15748031496062992" bottom="0.15748031496062992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2019-05-06T07:43:23Z</cp:lastPrinted>
  <dcterms:created xsi:type="dcterms:W3CDTF">2018-05-24T06:09:51Z</dcterms:created>
  <dcterms:modified xsi:type="dcterms:W3CDTF">2019-05-06T07:43:48Z</dcterms:modified>
</cp:coreProperties>
</file>