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480" windowHeight="11640"/>
  </bookViews>
  <sheets>
    <sheet name="20-21гг" sheetId="4" r:id="rId1"/>
  </sheets>
  <calcPr calcId="145621"/>
</workbook>
</file>

<file path=xl/calcChain.xml><?xml version="1.0" encoding="utf-8"?>
<calcChain xmlns="http://schemas.openxmlformats.org/spreadsheetml/2006/main">
  <c r="D211" i="4" l="1"/>
  <c r="D210" i="4" s="1"/>
  <c r="D209" i="4" s="1"/>
  <c r="D207" i="4"/>
  <c r="D206" i="4" s="1"/>
  <c r="D204" i="4"/>
  <c r="D203" i="4" s="1"/>
  <c r="D201" i="4"/>
  <c r="D200" i="4" s="1"/>
  <c r="D197" i="4"/>
  <c r="D196" i="4" s="1"/>
  <c r="D194" i="4"/>
  <c r="D193" i="4"/>
  <c r="D191" i="4"/>
  <c r="D190" i="4" s="1"/>
  <c r="D188" i="4"/>
  <c r="D187" i="4" s="1"/>
  <c r="D185" i="4"/>
  <c r="D184" i="4" s="1"/>
  <c r="D182" i="4"/>
  <c r="D181" i="4" s="1"/>
  <c r="D179" i="4"/>
  <c r="D178" i="4" s="1"/>
  <c r="D176" i="4"/>
  <c r="D175" i="4" s="1"/>
  <c r="D173" i="4"/>
  <c r="D172" i="4"/>
  <c r="D144" i="4"/>
  <c r="D143" i="4" s="1"/>
  <c r="D141" i="4"/>
  <c r="D140" i="4" s="1"/>
  <c r="D127" i="4"/>
  <c r="D126" i="4" s="1"/>
  <c r="D124" i="4"/>
  <c r="D123" i="4" s="1"/>
  <c r="D121" i="4"/>
  <c r="D120" i="4" s="1"/>
  <c r="D118" i="4"/>
  <c r="D117" i="4" s="1"/>
  <c r="D114" i="4"/>
  <c r="D111" i="4"/>
  <c r="D109" i="4"/>
  <c r="C211" i="4"/>
  <c r="C210" i="4" s="1"/>
  <c r="C209" i="4" s="1"/>
  <c r="C207" i="4"/>
  <c r="C206" i="4" s="1"/>
  <c r="C204" i="4"/>
  <c r="C203" i="4" s="1"/>
  <c r="C201" i="4"/>
  <c r="C200" i="4" s="1"/>
  <c r="C197" i="4"/>
  <c r="C196" i="4" s="1"/>
  <c r="C194" i="4"/>
  <c r="C193" i="4" s="1"/>
  <c r="C191" i="4"/>
  <c r="C190" i="4" s="1"/>
  <c r="C188" i="4"/>
  <c r="C187" i="4" s="1"/>
  <c r="C185" i="4"/>
  <c r="C184" i="4" s="1"/>
  <c r="C182" i="4"/>
  <c r="C181" i="4" s="1"/>
  <c r="C179" i="4"/>
  <c r="C178" i="4" s="1"/>
  <c r="C176" i="4"/>
  <c r="C175" i="4" s="1"/>
  <c r="C173" i="4"/>
  <c r="C172" i="4"/>
  <c r="C144" i="4"/>
  <c r="C143" i="4" s="1"/>
  <c r="C141" i="4"/>
  <c r="C140" i="4" s="1"/>
  <c r="C127" i="4"/>
  <c r="C126" i="4" s="1"/>
  <c r="C124" i="4"/>
  <c r="C123" i="4" s="1"/>
  <c r="C121" i="4"/>
  <c r="C120" i="4" s="1"/>
  <c r="C118" i="4"/>
  <c r="C117" i="4" s="1"/>
  <c r="C114" i="4"/>
  <c r="C111" i="4"/>
  <c r="C109" i="4"/>
  <c r="C139" i="4" l="1"/>
  <c r="D139" i="4"/>
  <c r="C116" i="4"/>
  <c r="D116" i="4"/>
  <c r="D108" i="4"/>
  <c r="C108" i="4"/>
  <c r="D107" i="4"/>
  <c r="D106" i="4" s="1"/>
  <c r="C107" i="4" l="1"/>
  <c r="C106" i="4" s="1"/>
  <c r="D100" i="4" l="1"/>
  <c r="D76" i="4" s="1"/>
  <c r="C100" i="4"/>
  <c r="C76" i="4" s="1"/>
  <c r="D74" i="4"/>
  <c r="C74" i="4"/>
  <c r="C73" i="4" s="1"/>
  <c r="D73" i="4"/>
  <c r="D71" i="4"/>
  <c r="D70" i="4" s="1"/>
  <c r="C71" i="4"/>
  <c r="D67" i="4"/>
  <c r="C67" i="4"/>
  <c r="D64" i="4"/>
  <c r="D63" i="4" s="1"/>
  <c r="C64" i="4"/>
  <c r="C63" i="4" s="1"/>
  <c r="D60" i="4"/>
  <c r="C60" i="4"/>
  <c r="C59" i="4" s="1"/>
  <c r="C58" i="4" s="1"/>
  <c r="D59" i="4"/>
  <c r="D58" i="4" s="1"/>
  <c r="D56" i="4"/>
  <c r="D55" i="4" s="1"/>
  <c r="D54" i="4" s="1"/>
  <c r="C56" i="4"/>
  <c r="C55" i="4" s="1"/>
  <c r="C54" i="4" s="1"/>
  <c r="C53" i="4" s="1"/>
  <c r="D49" i="4"/>
  <c r="D48" i="4" s="1"/>
  <c r="C49" i="4"/>
  <c r="C48" i="4" s="1"/>
  <c r="D46" i="4"/>
  <c r="D45" i="4" s="1"/>
  <c r="C46" i="4"/>
  <c r="C45" i="4" s="1"/>
  <c r="D43" i="4"/>
  <c r="C43" i="4"/>
  <c r="D41" i="4"/>
  <c r="C41" i="4"/>
  <c r="D38" i="4"/>
  <c r="C38" i="4"/>
  <c r="C37" i="4" s="1"/>
  <c r="D34" i="4"/>
  <c r="D33" i="4" s="1"/>
  <c r="C34" i="4"/>
  <c r="C33" i="4" s="1"/>
  <c r="D31" i="4"/>
  <c r="D30" i="4" s="1"/>
  <c r="C31" i="4"/>
  <c r="C30" i="4" s="1"/>
  <c r="D28" i="4"/>
  <c r="C28" i="4"/>
  <c r="D26" i="4"/>
  <c r="C26" i="4"/>
  <c r="D24" i="4"/>
  <c r="C24" i="4"/>
  <c r="C23" i="4" s="1"/>
  <c r="D18" i="4"/>
  <c r="D17" i="4" s="1"/>
  <c r="C18" i="4"/>
  <c r="C17" i="4" s="1"/>
  <c r="D12" i="4"/>
  <c r="C12" i="4"/>
  <c r="C11" i="4" s="1"/>
  <c r="D11" i="4"/>
  <c r="C66" i="4" l="1"/>
  <c r="C70" i="4"/>
  <c r="D23" i="4"/>
  <c r="D37" i="4"/>
  <c r="D36" i="4" s="1"/>
  <c r="C36" i="4"/>
  <c r="D53" i="4"/>
  <c r="C62" i="4"/>
  <c r="D66" i="4"/>
  <c r="D62" i="4" s="1"/>
  <c r="D10" i="4" l="1"/>
  <c r="D215" i="4" s="1"/>
  <c r="C10" i="4"/>
  <c r="C215" i="4" s="1"/>
</calcChain>
</file>

<file path=xl/sharedStrings.xml><?xml version="1.0" encoding="utf-8"?>
<sst xmlns="http://schemas.openxmlformats.org/spreadsheetml/2006/main" count="422" uniqueCount="396">
  <si>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</si>
  <si>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</si>
  <si>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</si>
  <si>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</si>
  <si>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</si>
  <si>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</si>
  <si>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</si>
  <si>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</si>
  <si>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</si>
  <si>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</si>
  <si>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</si>
  <si>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</si>
  <si>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</si>
  <si>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</si>
  <si>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</si>
  <si>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</si>
  <si>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</si>
  <si>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</si>
  <si>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</si>
  <si>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</si>
  <si>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100 1 03 02230 01 0000 110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</si>
  <si>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</si>
  <si>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</si>
  <si>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</si>
  <si>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100 1 03 02250 01 0000 110</t>
  </si>
  <si>
    <t>Доходы от уплаты акцизов на автомобильный бензин, 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</si>
  <si>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</si>
  <si>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</si>
  <si>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</si>
  <si>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</si>
  <si>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</si>
  <si>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</si>
  <si>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</si>
  <si>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</si>
  <si>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</si>
  <si>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</si>
  <si>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sz val="12"/>
        <color theme="1"/>
        <rFont val="Times New Roman"/>
        <family val="1"/>
        <charset val="204"/>
      </rPr>
      <t>(</t>
    </r>
    <r>
      <rPr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</si>
  <si>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</si>
  <si>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</si>
  <si>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</si>
  <si>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</si>
  <si>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</si>
  <si>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</si>
  <si>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</si>
  <si>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</si>
  <si>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</si>
  <si>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</si>
  <si>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</si>
  <si>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</si>
  <si>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</si>
  <si>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</si>
  <si>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</si>
  <si>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</si>
  <si>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</si>
  <si>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</si>
  <si>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</si>
  <si>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</si>
  <si>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</si>
  <si>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</si>
  <si>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</si>
  <si>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</si>
  <si>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</si>
  <si>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</si>
  <si>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</si>
  <si>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</si>
  <si>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</si>
  <si>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</si>
  <si>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</si>
  <si>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</si>
  <si>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</si>
  <si>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</si>
  <si>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</si>
  <si>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</si>
  <si>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</si>
  <si>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</si>
  <si>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</si>
  <si>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</si>
  <si>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</si>
  <si>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</si>
  <si>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</si>
  <si>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</si>
  <si>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</si>
  <si>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</si>
  <si>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</si>
  <si>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</si>
  <si>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</si>
  <si>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</si>
  <si>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</si>
  <si>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</si>
  <si>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</si>
  <si>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</si>
  <si>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</si>
  <si>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</si>
  <si>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</si>
  <si>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</si>
  <si>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</si>
  <si>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</si>
  <si>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</si>
  <si>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</si>
  <si>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</si>
  <si>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</si>
  <si>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</si>
  <si>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</si>
  <si>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</si>
  <si>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</si>
  <si>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</si>
  <si>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</si>
  <si>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</si>
  <si>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</si>
  <si>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</si>
  <si>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</si>
  <si>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</si>
  <si>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</si>
  <si>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</si>
  <si>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</si>
  <si>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</si>
  <si>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</si>
  <si>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</si>
  <si>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</si>
  <si>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</si>
  <si>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</si>
  <si>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</si>
  <si>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</si>
  <si>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</si>
  <si>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</si>
  <si>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</si>
  <si>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</si>
  <si>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</si>
  <si>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</si>
  <si>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</si>
  <si>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</si>
  <si>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</si>
  <si>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</si>
  <si>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</si>
  <si>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000 2 02 15002 00 0000 151</t>
  </si>
  <si>
    <t>Дотации бюджетам на поддержку мер по обеспечению сбалансированности бюджетов</t>
  </si>
  <si>
    <t>852 2 02 15002 05 0000 151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</si>
  <si>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</si>
  <si>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</si>
  <si>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</si>
  <si>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</si>
  <si>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</si>
  <si>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</si>
  <si>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</si>
  <si>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</si>
  <si>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Субсидия на финансирование дорожного хозяйства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</si>
  <si>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</si>
  <si>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</si>
  <si>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</si>
  <si>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</si>
  <si>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</si>
  <si>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</si>
  <si>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</si>
  <si>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реализацию мероприятий по информационному обеспечению муниципальных закупок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</si>
  <si>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</si>
  <si>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</si>
  <si>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</si>
  <si>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проведение капитального ремонта муниципальных учреждений культуры</t>
  </si>
  <si>
    <t>Субсидия на оказание (выполнение) муниципальными учреждениями услуг (работ) в сфере молодежной политики</t>
  </si>
  <si>
    <t>Субсидия на повышение оплаты труда работников муниципальных учреждений в сфере культуры</t>
  </si>
  <si>
    <t>Субсидия на обеспечение трудоустройства несовершеннолетних граждан на временные рабочие места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</si>
  <si>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</si>
  <si>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</si>
  <si>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</si>
  <si>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отлов и содержание безнадзорных животных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</si>
  <si>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</si>
  <si>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</si>
  <si>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</si>
  <si>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</si>
  <si>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</si>
  <si>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</si>
  <si>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</si>
  <si>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</si>
  <si>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</si>
  <si>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</si>
  <si>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</si>
  <si>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</si>
  <si>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</si>
  <si>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</si>
  <si>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</si>
  <si>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</si>
  <si>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</si>
  <si>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</si>
  <si>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</si>
  <si>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</si>
  <si>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</si>
  <si>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</si>
  <si>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</si>
  <si>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</si>
  <si>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</si>
  <si>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</si>
  <si>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</si>
  <si>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</si>
  <si>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</si>
  <si>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</si>
  <si>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</si>
  <si>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</si>
  <si>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Субвенция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</si>
  <si>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</si>
  <si>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</si>
  <si>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</si>
  <si>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</si>
  <si>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</si>
  <si>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</si>
  <si>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</si>
  <si>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</si>
  <si>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</si>
  <si>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</si>
  <si>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</si>
  <si>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</si>
  <si>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</si>
  <si>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</si>
  <si>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</si>
  <si>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</si>
  <si>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</si>
  <si>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</si>
  <si>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</si>
  <si>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</si>
  <si>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</si>
  <si>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</si>
  <si>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</si>
  <si>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</si>
  <si>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</si>
  <si>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000 2 02 40000 00 0000 151</t>
  </si>
  <si>
    <t>Иные межбюджетные трансферты</t>
  </si>
  <si>
    <t>000 2 02 40014 00 0000 151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</si>
  <si>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</si>
  <si>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000 2 02 40014 05 0000 151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</si>
  <si>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</si>
  <si>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850 2 02 40014 05 0000 151</t>
  </si>
  <si>
    <t>852 2 02 40014 05 0000 151</t>
  </si>
  <si>
    <t>876 2 02 40014 05 0000 151</t>
  </si>
  <si>
    <t>Итого доходов</t>
  </si>
  <si>
    <t xml:space="preserve">к решению Собрания представителей            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</si>
  <si>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</si>
  <si>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</si>
  <si>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</si>
  <si>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</si>
  <si>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</si>
  <si>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</si>
  <si>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</si>
  <si>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</si>
  <si>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</si>
  <si>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 xml:space="preserve">Субвенции бюджетам на выполнение полномочий Российской Федерации по осуществлению ежемесячной выплаты в связи с рождением (усыновлением) первого ребенка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</si>
  <si>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</si>
  <si>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</si>
  <si>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</si>
  <si>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</si>
  <si>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</si>
  <si>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</si>
  <si>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</si>
  <si>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132, 133, 134, 135, 135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</si>
  <si>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000 1 01 00000 00 0000 000</t>
  </si>
  <si>
    <t>000 1 01 02000 01 0000 110</t>
  </si>
  <si>
    <t>000 1 11 05070 00 0000 120</t>
  </si>
  <si>
    <t>000 1 12 01000 01 0000 120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</si>
  <si>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</si>
  <si>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</si>
  <si>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</si>
  <si>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</si>
  <si>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</si>
  <si>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Прочие субсидии бюджетам муниципальных районов (Субсидия на реализацию задачи по государственной поддержке граждан, проживающих на территории Ярославс</t>
  </si>
  <si>
    <t>182 101 02040 01 1000 110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</si>
  <si>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</si>
  <si>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</si>
  <si>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</si>
  <si>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000 1 14 06313 10 0000 430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</si>
  <si>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</si>
  <si>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868 1 14 06313 10 0000 430</t>
  </si>
  <si>
    <t>000 1 14 06020 00 0000 000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</si>
  <si>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</si>
  <si>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</si>
  <si>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</si>
  <si>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</si>
  <si>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188 1 16 12000 01 6000 140</t>
  </si>
  <si>
    <t>188 1 16 40000 01 6000 140</t>
  </si>
  <si>
    <t>141 116 01000 01 6000 140</t>
  </si>
  <si>
    <t>850 1 16 23051 05 0000 140</t>
  </si>
  <si>
    <t>961 1 16 33050 05 0000 140</t>
  </si>
  <si>
    <t>161 1 16 33050 05 0000 140</t>
  </si>
  <si>
    <t>322 1 16 43000 01 6000 140</t>
  </si>
  <si>
    <t>949 1 16 43000 01 6000 140</t>
  </si>
  <si>
    <t>2020 год</t>
  </si>
  <si>
    <t>2021 год</t>
  </si>
  <si>
    <r>
      <t>Единый налог на вмененный доход для отдельных видов деятельности</t>
    </r>
    <r>
      <rPr>
        <b/>
        <i/>
        <sz val="12"/>
        <color theme="1"/>
        <rFont val="Times New Roman"/>
        <family val="1"/>
        <charset val="204"/>
      </rPr>
      <t xml:space="preserve"> (</t>
    </r>
    <r>
      <rPr>
        <i/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</si>
  <si>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</si>
  <si>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</si>
  <si>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</si>
  <si>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Денежные взыскания (штрафы) за нарушение миграционного законодательства Российской Федерации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</si>
  <si>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</si>
  <si>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</si>
  <si>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</si>
  <si>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</si>
  <si>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</si>
  <si>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</si>
  <si>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</si>
  <si>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Приложение  4</t>
  </si>
  <si>
    <t>000 2 02 10000 00 0000 150</t>
  </si>
  <si>
    <t>000 2 02 15001 00 0000 150</t>
  </si>
  <si>
    <t>852 2 02 15001 05 0000 150</t>
  </si>
  <si>
    <t>000 2 02 20000 00 0000 150</t>
  </si>
  <si>
    <t>000 2 02 20041 00 0000 150</t>
  </si>
  <si>
    <t>000 2 02 20041 05 0000 150</t>
  </si>
  <si>
    <t>858 2 02 20041 05 0000 150</t>
  </si>
  <si>
    <t>000 202 20302 00 0000 150</t>
  </si>
  <si>
    <t>000 202 20302 05 0000 150</t>
  </si>
  <si>
    <t>858 202 20302 05 0000 150</t>
  </si>
  <si>
    <t>000 2 02 29999 00 0000 150</t>
  </si>
  <si>
    <t>000 2 02 29999 05 0000 150</t>
  </si>
  <si>
    <t>850 2 02 29999 05 2004 150</t>
  </si>
  <si>
    <t>850 2 02 29999 05 2005 150</t>
  </si>
  <si>
    <t>850 2 02 29999 05 2032 150</t>
  </si>
  <si>
    <t>850 2 02 29999 05 2035 150</t>
  </si>
  <si>
    <t xml:space="preserve"> 855 202 29999 05 2015 150</t>
  </si>
  <si>
    <t>855 202 29999 05 2018 150</t>
  </si>
  <si>
    <t>855 2 02 29999 05 2037 150</t>
  </si>
  <si>
    <t>876 2 02 29999 05 2006 150</t>
  </si>
  <si>
    <t>876 2 02 29999 05 2009 150</t>
  </si>
  <si>
    <t>876 2 02 29999 05 2038 150</t>
  </si>
  <si>
    <t>876 2 02 29999 05 2040 150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</si>
  <si>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</si>
  <si>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</si>
  <si>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</si>
  <si>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</si>
  <si>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</si>
  <si>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</si>
  <si>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850 2 02 30024 05 3004 150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</si>
  <si>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</si>
  <si>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</si>
  <si>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</si>
  <si>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</si>
  <si>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</si>
  <si>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</si>
  <si>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</si>
  <si>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</si>
  <si>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</si>
  <si>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</si>
  <si>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</si>
  <si>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</si>
  <si>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</si>
  <si>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</si>
  <si>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</si>
  <si>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</si>
  <si>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</si>
  <si>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</si>
  <si>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</si>
  <si>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</si>
  <si>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</si>
  <si>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</si>
  <si>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</si>
  <si>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</si>
  <si>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</si>
  <si>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</si>
  <si>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</si>
  <si>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000 2 02 35118 00 0000 150</t>
  </si>
  <si>
    <t>000 2 02 35118 05 0000 150</t>
  </si>
  <si>
    <t>850 2 02 35118 05 0000 150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</si>
  <si>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</si>
  <si>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</si>
  <si>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</si>
  <si>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</si>
  <si>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</si>
  <si>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</si>
  <si>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</si>
  <si>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>000 2 02 35220 05 0000 150</t>
  </si>
  <si>
    <t>869 2 02 35220 05 0000 150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</si>
  <si>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</si>
  <si>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</si>
  <si>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</si>
  <si>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</si>
  <si>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</si>
  <si>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</si>
  <si>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</si>
  <si>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</si>
  <si>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</si>
  <si>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</si>
  <si>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</si>
  <si>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</si>
  <si>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</si>
  <si>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</si>
  <si>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</si>
  <si>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</si>
  <si>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</si>
  <si>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</si>
  <si>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</si>
  <si>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</si>
  <si>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</si>
  <si>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Дотации бюджетам бюджетной системы Российской Федерации</t>
  </si>
  <si>
    <t>000 2 02 27112 00 0000 150</t>
  </si>
  <si>
    <t>000 2 02 27112 05 0000 150</t>
  </si>
  <si>
    <t>858 2 02 27112 05 0000 150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</si>
  <si>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</si>
  <si>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</si>
  <si>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Прогнозируемые доходы  бюджета Гаврилов -Ямского муниципального района на плановый период 2020-2021 годов в соответствии с классификацией доходов бюджетов Российской Федерации.</t>
  </si>
  <si>
    <t xml:space="preserve">от  20.12.2018          </t>
  </si>
  <si>
    <t>№ 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</si>
</sst>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5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0" fillId="0" borderId="0" xfId="0" applyFill="1"/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0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0" fontId="12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5"/>
  <sheetViews>
    <sheetView tabSelected="1" zoomScale="90" zoomScaleNormal="90" workbookViewId="0">
      <selection activeCell="D3" sqref="D3"/>
    </sheetView>
  </sheetViews>
  <sheetFormatPr defaultRowHeight="15" x14ac:dyDescent="0.25"/>
  <cols>
    <col min="1" max="1" width="28" style="9" customWidth="1"/>
    <col min="2" max="2" width="41.7109375" style="9" customWidth="1"/>
    <col min="3" max="4" width="18.5703125" style="22" customWidth="1"/>
    <col min="5" max="5" width="14" style="9" customWidth="1"/>
    <col min="6" max="16384" width="9.140625" style="9"/>
  </cols>
  <sheetData>
    <row r="1" spans="1:4" x14ac:dyDescent="0.25">
      <c r="C1" s="20" t="s">
        <v>296</v>
      </c>
      <c r="D1" s="20"/>
    </row>
    <row r="2" spans="1:4" x14ac:dyDescent="0.25">
      <c r="C2" s="26" t="s">
        <v>233</v>
      </c>
      <c r="D2" s="26"/>
    </row>
    <row r="3" spans="1:4" x14ac:dyDescent="0.25">
      <c r="C3" s="20" t="s">
        <v>394</v>
      </c>
      <c r="D3" s="20" t="s">
        <v>395</v>
      </c>
    </row>
    <row r="6" spans="1:4" ht="75" customHeight="1" x14ac:dyDescent="0.25">
      <c r="A6" s="25" t="s">
        <v>393</v>
      </c>
      <c r="B6" s="25"/>
      <c r="C6" s="25"/>
      <c r="D6" s="25"/>
    </row>
    <row r="8" spans="1:4" ht="38.25" customHeight="1" x14ac:dyDescent="0.25">
      <c r="A8" s="24" t="s">
        <v>3</v>
      </c>
      <c r="B8" s="24" t="s">
        <v>4</v>
      </c>
      <c r="C8" s="21" t="s">
        <v>282</v>
      </c>
      <c r="D8" s="21" t="s">
        <v>283</v>
      </c>
    </row>
    <row r="9" spans="1:4" ht="15.75" x14ac:dyDescent="0.25">
      <c r="A9" s="24"/>
      <c r="B9" s="24"/>
      <c r="C9" s="21" t="s">
        <v>5</v>
      </c>
      <c r="D9" s="21" t="s">
        <v>5</v>
      </c>
    </row>
    <row r="10" spans="1:4" ht="18.75" customHeight="1" x14ac:dyDescent="0.25">
      <c r="A10" s="4" t="s">
        <v>6</v>
      </c>
      <c r="B10" s="5" t="s">
        <v>7</v>
      </c>
      <c r="C10" s="18">
        <f t="shared" ref="C10:D10" si="0">C11+C17+C23+C30+C33+C36+C48+C53+C62+C76</f>
        <v>112917053</v>
      </c>
      <c r="D10" s="18">
        <f t="shared" si="0"/>
        <v>119825861</v>
      </c>
    </row>
    <row r="11" spans="1:4" ht="21" customHeight="1" x14ac:dyDescent="0.25">
      <c r="A11" s="4" t="s">
        <v>252</v>
      </c>
      <c r="B11" s="5" t="s">
        <v>8</v>
      </c>
      <c r="C11" s="18">
        <f t="shared" ref="C11:D11" si="1">C12</f>
        <v>83341000</v>
      </c>
      <c r="D11" s="18">
        <f t="shared" si="1"/>
        <v>89009000</v>
      </c>
    </row>
    <row r="12" spans="1:4" ht="20.25" customHeight="1" x14ac:dyDescent="0.25">
      <c r="A12" s="4" t="s">
        <v>253</v>
      </c>
      <c r="B12" s="5" t="s">
        <v>9</v>
      </c>
      <c r="C12" s="18">
        <f t="shared" ref="C12:D12" si="2">C13+C14+C15+C16</f>
        <v>83341000</v>
      </c>
      <c r="D12" s="18">
        <f t="shared" si="2"/>
        <v>89009000</v>
      </c>
    </row>
    <row r="13" spans="1:4" ht="138" customHeight="1" x14ac:dyDescent="0.25">
      <c r="A13" s="7" t="s">
        <v>10</v>
      </c>
      <c r="B13" s="1" t="s">
        <v>11</v>
      </c>
      <c r="C13" s="17">
        <v>82191000</v>
      </c>
      <c r="D13" s="17">
        <v>87859000</v>
      </c>
    </row>
    <row r="14" spans="1:4" ht="204" customHeight="1" x14ac:dyDescent="0.25">
      <c r="A14" s="7" t="s">
        <v>12</v>
      </c>
      <c r="B14" s="1" t="s">
        <v>13</v>
      </c>
      <c r="C14" s="17">
        <v>200000</v>
      </c>
      <c r="D14" s="17">
        <v>200000</v>
      </c>
    </row>
    <row r="15" spans="1:4" ht="78.75" x14ac:dyDescent="0.25">
      <c r="A15" s="7" t="s">
        <v>14</v>
      </c>
      <c r="B15" s="1" t="s">
        <v>15</v>
      </c>
      <c r="C15" s="17">
        <v>600000</v>
      </c>
      <c r="D15" s="17">
        <v>600000</v>
      </c>
    </row>
    <row r="16" spans="1:4" ht="204.75" x14ac:dyDescent="0.25">
      <c r="A16" s="7" t="s">
        <v>262</v>
      </c>
      <c r="B16" s="12" t="s">
        <v>263</v>
      </c>
      <c r="C16" s="17">
        <v>350000</v>
      </c>
      <c r="D16" s="17">
        <v>350000</v>
      </c>
    </row>
    <row r="17" spans="1:4" ht="47.25" x14ac:dyDescent="0.25">
      <c r="A17" s="4" t="s">
        <v>16</v>
      </c>
      <c r="B17" s="5" t="s">
        <v>17</v>
      </c>
      <c r="C17" s="18">
        <f t="shared" ref="C17:D17" si="3">C18</f>
        <v>6343370</v>
      </c>
      <c r="D17" s="18">
        <f t="shared" si="3"/>
        <v>6911187</v>
      </c>
    </row>
    <row r="18" spans="1:4" ht="47.25" x14ac:dyDescent="0.25">
      <c r="A18" s="6" t="s">
        <v>18</v>
      </c>
      <c r="B18" s="3" t="s">
        <v>19</v>
      </c>
      <c r="C18" s="19">
        <f t="shared" ref="C18:D18" si="4">C19+C20+C21+C22</f>
        <v>6343370</v>
      </c>
      <c r="D18" s="19">
        <f t="shared" si="4"/>
        <v>6911187</v>
      </c>
    </row>
    <row r="19" spans="1:4" ht="110.25" x14ac:dyDescent="0.25">
      <c r="A19" s="6" t="s">
        <v>20</v>
      </c>
      <c r="B19" s="3" t="s">
        <v>21</v>
      </c>
      <c r="C19" s="19">
        <v>2298661</v>
      </c>
      <c r="D19" s="19">
        <v>2499487</v>
      </c>
    </row>
    <row r="20" spans="1:4" ht="157.5" x14ac:dyDescent="0.25">
      <c r="A20" s="6" t="s">
        <v>22</v>
      </c>
      <c r="B20" s="3" t="s">
        <v>23</v>
      </c>
      <c r="C20" s="19">
        <v>15178</v>
      </c>
      <c r="D20" s="19">
        <v>16001</v>
      </c>
    </row>
    <row r="21" spans="1:4" ht="126" x14ac:dyDescent="0.25">
      <c r="A21" s="6" t="s">
        <v>24</v>
      </c>
      <c r="B21" s="3" t="s">
        <v>25</v>
      </c>
      <c r="C21" s="19">
        <v>4457132</v>
      </c>
      <c r="D21" s="19">
        <v>4848321</v>
      </c>
    </row>
    <row r="22" spans="1:4" ht="126" x14ac:dyDescent="0.25">
      <c r="A22" s="6" t="s">
        <v>26</v>
      </c>
      <c r="B22" s="3" t="s">
        <v>27</v>
      </c>
      <c r="C22" s="19">
        <v>-427601</v>
      </c>
      <c r="D22" s="19">
        <v>-452622</v>
      </c>
    </row>
    <row r="23" spans="1:4" ht="31.5" x14ac:dyDescent="0.25">
      <c r="A23" s="4" t="s">
        <v>239</v>
      </c>
      <c r="B23" s="5" t="s">
        <v>28</v>
      </c>
      <c r="C23" s="18">
        <f t="shared" ref="C23:D23" si="5">C24+C26+C28</f>
        <v>6692000</v>
      </c>
      <c r="D23" s="18">
        <f t="shared" si="5"/>
        <v>6778000</v>
      </c>
    </row>
    <row r="24" spans="1:4" ht="31.5" x14ac:dyDescent="0.25">
      <c r="A24" s="6" t="s">
        <v>29</v>
      </c>
      <c r="B24" s="3" t="s">
        <v>2</v>
      </c>
      <c r="C24" s="19">
        <f t="shared" ref="C24:D24" si="6">C25</f>
        <v>5857000</v>
      </c>
      <c r="D24" s="19">
        <f t="shared" si="6"/>
        <v>5916000</v>
      </c>
    </row>
    <row r="25" spans="1:4" ht="96.75" customHeight="1" x14ac:dyDescent="0.25">
      <c r="A25" s="7" t="s">
        <v>30</v>
      </c>
      <c r="B25" s="1" t="s">
        <v>284</v>
      </c>
      <c r="C25" s="17">
        <v>5857000</v>
      </c>
      <c r="D25" s="17">
        <v>5916000</v>
      </c>
    </row>
    <row r="26" spans="1:4" ht="15.75" x14ac:dyDescent="0.25">
      <c r="A26" s="6" t="s">
        <v>31</v>
      </c>
      <c r="B26" s="3" t="s">
        <v>1</v>
      </c>
      <c r="C26" s="19">
        <f t="shared" ref="C26:D26" si="7">C27</f>
        <v>162000</v>
      </c>
      <c r="D26" s="19">
        <f t="shared" si="7"/>
        <v>166000</v>
      </c>
    </row>
    <row r="27" spans="1:4" ht="79.5" customHeight="1" x14ac:dyDescent="0.25">
      <c r="A27" s="7" t="s">
        <v>32</v>
      </c>
      <c r="B27" s="1" t="s">
        <v>0</v>
      </c>
      <c r="C27" s="17">
        <v>162000</v>
      </c>
      <c r="D27" s="17">
        <v>166000</v>
      </c>
    </row>
    <row r="28" spans="1:4" ht="37.5" customHeight="1" x14ac:dyDescent="0.25">
      <c r="A28" s="6" t="s">
        <v>33</v>
      </c>
      <c r="B28" s="3" t="s">
        <v>34</v>
      </c>
      <c r="C28" s="19">
        <f t="shared" ref="C28:D28" si="8">C29</f>
        <v>673000</v>
      </c>
      <c r="D28" s="19">
        <f t="shared" si="8"/>
        <v>696000</v>
      </c>
    </row>
    <row r="29" spans="1:4" ht="118.5" customHeight="1" x14ac:dyDescent="0.25">
      <c r="A29" s="6" t="s">
        <v>35</v>
      </c>
      <c r="B29" s="3" t="s">
        <v>36</v>
      </c>
      <c r="C29" s="19">
        <v>673000</v>
      </c>
      <c r="D29" s="19">
        <v>696000</v>
      </c>
    </row>
    <row r="30" spans="1:4" ht="47.25" x14ac:dyDescent="0.25">
      <c r="A30" s="4" t="s">
        <v>238</v>
      </c>
      <c r="B30" s="5" t="s">
        <v>37</v>
      </c>
      <c r="C30" s="18">
        <f t="shared" ref="C30:D31" si="9">C31</f>
        <v>514000</v>
      </c>
      <c r="D30" s="18">
        <f t="shared" si="9"/>
        <v>531000</v>
      </c>
    </row>
    <row r="31" spans="1:4" ht="15.75" x14ac:dyDescent="0.25">
      <c r="A31" s="6" t="s">
        <v>38</v>
      </c>
      <c r="B31" s="3" t="s">
        <v>39</v>
      </c>
      <c r="C31" s="19">
        <f t="shared" si="9"/>
        <v>514000</v>
      </c>
      <c r="D31" s="19">
        <f t="shared" si="9"/>
        <v>531000</v>
      </c>
    </row>
    <row r="32" spans="1:4" ht="47.25" x14ac:dyDescent="0.25">
      <c r="A32" s="7" t="s">
        <v>40</v>
      </c>
      <c r="B32" s="1" t="s">
        <v>41</v>
      </c>
      <c r="C32" s="17">
        <v>514000</v>
      </c>
      <c r="D32" s="17">
        <v>531000</v>
      </c>
    </row>
    <row r="33" spans="1:4" ht="15.75" x14ac:dyDescent="0.25">
      <c r="A33" s="4" t="s">
        <v>42</v>
      </c>
      <c r="B33" s="5" t="s">
        <v>43</v>
      </c>
      <c r="C33" s="18">
        <f t="shared" ref="C33:D34" si="10">C34</f>
        <v>2692000</v>
      </c>
      <c r="D33" s="18">
        <f t="shared" si="10"/>
        <v>2786000</v>
      </c>
    </row>
    <row r="34" spans="1:4" ht="62.25" customHeight="1" x14ac:dyDescent="0.25">
      <c r="A34" s="6" t="s">
        <v>44</v>
      </c>
      <c r="B34" s="3" t="s">
        <v>260</v>
      </c>
      <c r="C34" s="19">
        <f t="shared" si="10"/>
        <v>2692000</v>
      </c>
      <c r="D34" s="19">
        <f t="shared" si="10"/>
        <v>2786000</v>
      </c>
    </row>
    <row r="35" spans="1:4" ht="89.25" customHeight="1" x14ac:dyDescent="0.25">
      <c r="A35" s="6" t="s">
        <v>45</v>
      </c>
      <c r="B35" s="3" t="s">
        <v>46</v>
      </c>
      <c r="C35" s="19">
        <v>2692000</v>
      </c>
      <c r="D35" s="19">
        <v>2786000</v>
      </c>
    </row>
    <row r="36" spans="1:4" ht="56.25" customHeight="1" x14ac:dyDescent="0.25">
      <c r="A36" s="4" t="s">
        <v>236</v>
      </c>
      <c r="B36" s="5" t="s">
        <v>47</v>
      </c>
      <c r="C36" s="18">
        <f t="shared" ref="C36:D36" si="11">C37+C45</f>
        <v>5588000</v>
      </c>
      <c r="D36" s="18">
        <f t="shared" si="11"/>
        <v>5588000</v>
      </c>
    </row>
    <row r="37" spans="1:4" ht="171" customHeight="1" x14ac:dyDescent="0.25">
      <c r="A37" s="4" t="s">
        <v>237</v>
      </c>
      <c r="B37" s="5" t="s">
        <v>48</v>
      </c>
      <c r="C37" s="18">
        <f t="shared" ref="C37:D37" si="12">C38+C41+C44</f>
        <v>5586000</v>
      </c>
      <c r="D37" s="18">
        <f t="shared" si="12"/>
        <v>5586000</v>
      </c>
    </row>
    <row r="38" spans="1:4" ht="109.5" customHeight="1" x14ac:dyDescent="0.25">
      <c r="A38" s="6" t="s">
        <v>49</v>
      </c>
      <c r="B38" s="3" t="s">
        <v>50</v>
      </c>
      <c r="C38" s="19">
        <f t="shared" ref="C38:D38" si="13">C39+C40</f>
        <v>4660000</v>
      </c>
      <c r="D38" s="19">
        <f t="shared" si="13"/>
        <v>4660000</v>
      </c>
    </row>
    <row r="39" spans="1:4" ht="184.5" customHeight="1" x14ac:dyDescent="0.25">
      <c r="A39" s="7" t="s">
        <v>51</v>
      </c>
      <c r="B39" s="1" t="s">
        <v>52</v>
      </c>
      <c r="C39" s="17">
        <v>3160000</v>
      </c>
      <c r="D39" s="17">
        <v>3160000</v>
      </c>
    </row>
    <row r="40" spans="1:4" ht="145.5" customHeight="1" x14ac:dyDescent="0.25">
      <c r="A40" s="7" t="s">
        <v>53</v>
      </c>
      <c r="B40" s="1" t="s">
        <v>54</v>
      </c>
      <c r="C40" s="17">
        <v>1500000</v>
      </c>
      <c r="D40" s="17">
        <v>1500000</v>
      </c>
    </row>
    <row r="41" spans="1:4" ht="141" customHeight="1" x14ac:dyDescent="0.25">
      <c r="A41" s="6" t="s">
        <v>55</v>
      </c>
      <c r="B41" s="3" t="s">
        <v>56</v>
      </c>
      <c r="C41" s="19">
        <f t="shared" ref="C41:D41" si="14">C42</f>
        <v>226000</v>
      </c>
      <c r="D41" s="19">
        <f t="shared" si="14"/>
        <v>226000</v>
      </c>
    </row>
    <row r="42" spans="1:4" ht="138.75" customHeight="1" x14ac:dyDescent="0.25">
      <c r="A42" s="7" t="s">
        <v>57</v>
      </c>
      <c r="B42" s="1" t="s">
        <v>58</v>
      </c>
      <c r="C42" s="17">
        <v>226000</v>
      </c>
      <c r="D42" s="17">
        <v>226000</v>
      </c>
    </row>
    <row r="43" spans="1:4" ht="69.75" customHeight="1" x14ac:dyDescent="0.25">
      <c r="A43" s="6" t="s">
        <v>254</v>
      </c>
      <c r="B43" s="3" t="s">
        <v>59</v>
      </c>
      <c r="C43" s="19">
        <f t="shared" ref="C43:D43" si="15">C44</f>
        <v>700000</v>
      </c>
      <c r="D43" s="19">
        <f t="shared" si="15"/>
        <v>700000</v>
      </c>
    </row>
    <row r="44" spans="1:4" ht="67.5" customHeight="1" x14ac:dyDescent="0.25">
      <c r="A44" s="7" t="s">
        <v>60</v>
      </c>
      <c r="B44" s="1" t="s">
        <v>61</v>
      </c>
      <c r="C44" s="17">
        <v>700000</v>
      </c>
      <c r="D44" s="17">
        <v>700000</v>
      </c>
    </row>
    <row r="45" spans="1:4" ht="57" customHeight="1" x14ac:dyDescent="0.25">
      <c r="A45" s="4" t="s">
        <v>62</v>
      </c>
      <c r="B45" s="5" t="s">
        <v>63</v>
      </c>
      <c r="C45" s="18">
        <f t="shared" ref="C45:D46" si="16">C46</f>
        <v>2000</v>
      </c>
      <c r="D45" s="18">
        <f t="shared" si="16"/>
        <v>2000</v>
      </c>
    </row>
    <row r="46" spans="1:4" ht="78.75" x14ac:dyDescent="0.25">
      <c r="A46" s="6" t="s">
        <v>64</v>
      </c>
      <c r="B46" s="3" t="s">
        <v>65</v>
      </c>
      <c r="C46" s="19">
        <f t="shared" si="16"/>
        <v>2000</v>
      </c>
      <c r="D46" s="19">
        <f t="shared" si="16"/>
        <v>2000</v>
      </c>
    </row>
    <row r="47" spans="1:4" ht="94.5" x14ac:dyDescent="0.25">
      <c r="A47" s="7" t="s">
        <v>66</v>
      </c>
      <c r="B47" s="1" t="s">
        <v>67</v>
      </c>
      <c r="C47" s="17">
        <v>2000</v>
      </c>
      <c r="D47" s="17">
        <v>2000</v>
      </c>
    </row>
    <row r="48" spans="1:4" ht="31.5" x14ac:dyDescent="0.25">
      <c r="A48" s="4" t="s">
        <v>68</v>
      </c>
      <c r="B48" s="5" t="s">
        <v>69</v>
      </c>
      <c r="C48" s="18">
        <f t="shared" ref="C48:D48" si="17">C49</f>
        <v>280000</v>
      </c>
      <c r="D48" s="18">
        <f t="shared" si="17"/>
        <v>703000</v>
      </c>
    </row>
    <row r="49" spans="1:4" ht="31.5" x14ac:dyDescent="0.25">
      <c r="A49" s="6" t="s">
        <v>255</v>
      </c>
      <c r="B49" s="3" t="s">
        <v>70</v>
      </c>
      <c r="C49" s="19">
        <f t="shared" ref="C49:D49" si="18">C50+C51+C52</f>
        <v>280000</v>
      </c>
      <c r="D49" s="19">
        <f t="shared" si="18"/>
        <v>703000</v>
      </c>
    </row>
    <row r="50" spans="1:4" ht="47.25" x14ac:dyDescent="0.25">
      <c r="A50" s="7" t="s">
        <v>71</v>
      </c>
      <c r="B50" s="1" t="s">
        <v>72</v>
      </c>
      <c r="C50" s="17">
        <v>280000</v>
      </c>
      <c r="D50" s="17">
        <v>703000</v>
      </c>
    </row>
    <row r="51" spans="1:4" ht="31.5" hidden="1" x14ac:dyDescent="0.25">
      <c r="A51" s="7" t="s">
        <v>73</v>
      </c>
      <c r="B51" s="1" t="s">
        <v>74</v>
      </c>
      <c r="C51" s="17"/>
      <c r="D51" s="17"/>
    </row>
    <row r="52" spans="1:4" ht="31.5" hidden="1" x14ac:dyDescent="0.25">
      <c r="A52" s="7" t="s">
        <v>75</v>
      </c>
      <c r="B52" s="1" t="s">
        <v>76</v>
      </c>
      <c r="C52" s="17"/>
      <c r="D52" s="17"/>
    </row>
    <row r="53" spans="1:4" ht="47.25" x14ac:dyDescent="0.25">
      <c r="A53" s="4" t="s">
        <v>77</v>
      </c>
      <c r="B53" s="5" t="s">
        <v>78</v>
      </c>
      <c r="C53" s="18">
        <f t="shared" ref="C53:D53" si="19">C54+C58</f>
        <v>4468050</v>
      </c>
      <c r="D53" s="18">
        <f t="shared" si="19"/>
        <v>4468050</v>
      </c>
    </row>
    <row r="54" spans="1:4" ht="31.5" x14ac:dyDescent="0.25">
      <c r="A54" s="6" t="s">
        <v>79</v>
      </c>
      <c r="B54" s="3" t="s">
        <v>80</v>
      </c>
      <c r="C54" s="19">
        <f t="shared" ref="C54:D56" si="20">C55</f>
        <v>4232050</v>
      </c>
      <c r="D54" s="19">
        <f t="shared" si="20"/>
        <v>4232050</v>
      </c>
    </row>
    <row r="55" spans="1:4" ht="31.5" x14ac:dyDescent="0.25">
      <c r="A55" s="6" t="s">
        <v>81</v>
      </c>
      <c r="B55" s="3" t="s">
        <v>82</v>
      </c>
      <c r="C55" s="19">
        <f t="shared" si="20"/>
        <v>4232050</v>
      </c>
      <c r="D55" s="19">
        <f t="shared" si="20"/>
        <v>4232050</v>
      </c>
    </row>
    <row r="56" spans="1:4" ht="47.25" x14ac:dyDescent="0.25">
      <c r="A56" s="6" t="s">
        <v>83</v>
      </c>
      <c r="B56" s="3" t="s">
        <v>84</v>
      </c>
      <c r="C56" s="19">
        <f t="shared" si="20"/>
        <v>4232050</v>
      </c>
      <c r="D56" s="19">
        <f t="shared" si="20"/>
        <v>4232050</v>
      </c>
    </row>
    <row r="57" spans="1:4" ht="52.5" customHeight="1" x14ac:dyDescent="0.25">
      <c r="A57" s="7" t="s">
        <v>85</v>
      </c>
      <c r="B57" s="1" t="s">
        <v>84</v>
      </c>
      <c r="C57" s="17">
        <v>4232050</v>
      </c>
      <c r="D57" s="17">
        <v>4232050</v>
      </c>
    </row>
    <row r="58" spans="1:4" ht="52.5" customHeight="1" x14ac:dyDescent="0.25">
      <c r="A58" s="4" t="s">
        <v>289</v>
      </c>
      <c r="B58" s="5" t="s">
        <v>290</v>
      </c>
      <c r="C58" s="17">
        <f t="shared" ref="C58:D60" si="21">C59</f>
        <v>236000</v>
      </c>
      <c r="D58" s="17">
        <f t="shared" si="21"/>
        <v>236000</v>
      </c>
    </row>
    <row r="59" spans="1:4" ht="52.5" customHeight="1" x14ac:dyDescent="0.25">
      <c r="A59" s="7" t="s">
        <v>291</v>
      </c>
      <c r="B59" s="3" t="s">
        <v>294</v>
      </c>
      <c r="C59" s="17">
        <f t="shared" si="21"/>
        <v>236000</v>
      </c>
      <c r="D59" s="17">
        <f t="shared" si="21"/>
        <v>236000</v>
      </c>
    </row>
    <row r="60" spans="1:4" ht="52.5" customHeight="1" x14ac:dyDescent="0.25">
      <c r="A60" s="7" t="s">
        <v>292</v>
      </c>
      <c r="B60" s="3" t="s">
        <v>295</v>
      </c>
      <c r="C60" s="17">
        <f t="shared" si="21"/>
        <v>236000</v>
      </c>
      <c r="D60" s="17">
        <f t="shared" si="21"/>
        <v>236000</v>
      </c>
    </row>
    <row r="61" spans="1:4" ht="52.5" customHeight="1" x14ac:dyDescent="0.25">
      <c r="A61" s="7" t="s">
        <v>293</v>
      </c>
      <c r="B61" s="1" t="s">
        <v>295</v>
      </c>
      <c r="C61" s="17">
        <v>236000</v>
      </c>
      <c r="D61" s="17">
        <v>236000</v>
      </c>
    </row>
    <row r="62" spans="1:4" ht="31.5" x14ac:dyDescent="0.25">
      <c r="A62" s="4" t="s">
        <v>234</v>
      </c>
      <c r="B62" s="5" t="s">
        <v>86</v>
      </c>
      <c r="C62" s="18">
        <f t="shared" ref="C62:D62" si="22">C63+C66</f>
        <v>1470000</v>
      </c>
      <c r="D62" s="18">
        <f t="shared" si="22"/>
        <v>1470000</v>
      </c>
    </row>
    <row r="63" spans="1:4" ht="134.25" customHeight="1" x14ac:dyDescent="0.25">
      <c r="A63" s="4" t="s">
        <v>240</v>
      </c>
      <c r="B63" s="5" t="s">
        <v>87</v>
      </c>
      <c r="C63" s="18">
        <f t="shared" ref="C63:D64" si="23">C64</f>
        <v>300000</v>
      </c>
      <c r="D63" s="18">
        <f t="shared" si="23"/>
        <v>300000</v>
      </c>
    </row>
    <row r="64" spans="1:4" ht="151.5" customHeight="1" x14ac:dyDescent="0.25">
      <c r="A64" s="6" t="s">
        <v>241</v>
      </c>
      <c r="B64" s="3" t="s">
        <v>88</v>
      </c>
      <c r="C64" s="19">
        <f t="shared" si="23"/>
        <v>300000</v>
      </c>
      <c r="D64" s="19">
        <f t="shared" si="23"/>
        <v>300000</v>
      </c>
    </row>
    <row r="65" spans="1:4" ht="141" customHeight="1" x14ac:dyDescent="0.25">
      <c r="A65" s="7" t="s">
        <v>89</v>
      </c>
      <c r="B65" s="1" t="s">
        <v>90</v>
      </c>
      <c r="C65" s="17">
        <v>300000</v>
      </c>
      <c r="D65" s="17">
        <v>300000</v>
      </c>
    </row>
    <row r="66" spans="1:4" ht="100.5" customHeight="1" x14ac:dyDescent="0.25">
      <c r="A66" s="4" t="s">
        <v>235</v>
      </c>
      <c r="B66" s="5" t="s">
        <v>91</v>
      </c>
      <c r="C66" s="18">
        <f>C67+C71+C74</f>
        <v>1170000</v>
      </c>
      <c r="D66" s="18">
        <f>D67+D71+D74</f>
        <v>1170000</v>
      </c>
    </row>
    <row r="67" spans="1:4" ht="58.5" customHeight="1" x14ac:dyDescent="0.25">
      <c r="A67" s="6" t="s">
        <v>92</v>
      </c>
      <c r="B67" s="3" t="s">
        <v>93</v>
      </c>
      <c r="C67" s="19">
        <f t="shared" ref="C67:D67" si="24">C68+C69</f>
        <v>920000</v>
      </c>
      <c r="D67" s="19">
        <f t="shared" si="24"/>
        <v>920000</v>
      </c>
    </row>
    <row r="68" spans="1:4" ht="105.75" customHeight="1" x14ac:dyDescent="0.25">
      <c r="A68" s="7" t="s">
        <v>94</v>
      </c>
      <c r="B68" s="1" t="s">
        <v>95</v>
      </c>
      <c r="C68" s="17">
        <v>520000</v>
      </c>
      <c r="D68" s="17">
        <v>520000</v>
      </c>
    </row>
    <row r="69" spans="1:4" ht="78.75" x14ac:dyDescent="0.25">
      <c r="A69" s="7" t="s">
        <v>96</v>
      </c>
      <c r="B69" s="1" t="s">
        <v>97</v>
      </c>
      <c r="C69" s="17">
        <v>400000</v>
      </c>
      <c r="D69" s="17">
        <v>400000</v>
      </c>
    </row>
    <row r="70" spans="1:4" ht="78.75" x14ac:dyDescent="0.25">
      <c r="A70" s="6" t="s">
        <v>269</v>
      </c>
      <c r="B70" s="3" t="s">
        <v>270</v>
      </c>
      <c r="C70" s="19">
        <f t="shared" ref="C70:D71" si="25">C71</f>
        <v>50000</v>
      </c>
      <c r="D70" s="19">
        <f t="shared" si="25"/>
        <v>50000</v>
      </c>
    </row>
    <row r="71" spans="1:4" ht="94.5" x14ac:dyDescent="0.25">
      <c r="A71" s="6" t="s">
        <v>271</v>
      </c>
      <c r="B71" s="3" t="s">
        <v>272</v>
      </c>
      <c r="C71" s="19">
        <f t="shared" si="25"/>
        <v>50000</v>
      </c>
      <c r="D71" s="19">
        <f t="shared" si="25"/>
        <v>50000</v>
      </c>
    </row>
    <row r="72" spans="1:4" ht="94.5" x14ac:dyDescent="0.25">
      <c r="A72" s="7" t="s">
        <v>273</v>
      </c>
      <c r="B72" s="1" t="s">
        <v>272</v>
      </c>
      <c r="C72" s="17">
        <v>50000</v>
      </c>
      <c r="D72" s="17">
        <v>50000</v>
      </c>
    </row>
    <row r="73" spans="1:4" ht="157.5" x14ac:dyDescent="0.25">
      <c r="A73" s="6" t="s">
        <v>264</v>
      </c>
      <c r="B73" s="13" t="s">
        <v>265</v>
      </c>
      <c r="C73" s="19">
        <f>C74</f>
        <v>200000</v>
      </c>
      <c r="D73" s="19">
        <f t="shared" ref="C73:D74" si="26">D74</f>
        <v>200000</v>
      </c>
    </row>
    <row r="74" spans="1:4" ht="141.75" x14ac:dyDescent="0.25">
      <c r="A74" s="6" t="s">
        <v>266</v>
      </c>
      <c r="B74" s="13" t="s">
        <v>267</v>
      </c>
      <c r="C74" s="19">
        <f t="shared" si="26"/>
        <v>200000</v>
      </c>
      <c r="D74" s="19">
        <f t="shared" si="26"/>
        <v>200000</v>
      </c>
    </row>
    <row r="75" spans="1:4" ht="141.75" x14ac:dyDescent="0.25">
      <c r="A75" s="7" t="s">
        <v>268</v>
      </c>
      <c r="B75" s="12" t="s">
        <v>267</v>
      </c>
      <c r="C75" s="17">
        <v>200000</v>
      </c>
      <c r="D75" s="17">
        <v>200000</v>
      </c>
    </row>
    <row r="76" spans="1:4" ht="31.5" x14ac:dyDescent="0.25">
      <c r="A76" s="4" t="s">
        <v>98</v>
      </c>
      <c r="B76" s="5" t="s">
        <v>99</v>
      </c>
      <c r="C76" s="18">
        <f t="shared" ref="C76:D76" si="27">C78+C79+C80+C81+C82+C84+C86+C87+C88+C89+C90+C91+C92+C93+C95+C97+C100+C77+C96+C83+C85+C94+C98+C99</f>
        <v>1528633</v>
      </c>
      <c r="D76" s="18">
        <f t="shared" si="27"/>
        <v>1581624</v>
      </c>
    </row>
    <row r="77" spans="1:4" s="14" customFormat="1" ht="117" customHeight="1" x14ac:dyDescent="0.25">
      <c r="A77" s="6" t="s">
        <v>276</v>
      </c>
      <c r="B77" s="1" t="s">
        <v>285</v>
      </c>
      <c r="C77" s="19">
        <v>20640</v>
      </c>
      <c r="D77" s="19">
        <v>21362</v>
      </c>
    </row>
    <row r="78" spans="1:4" ht="119.25" x14ac:dyDescent="0.25">
      <c r="A78" s="7" t="s">
        <v>100</v>
      </c>
      <c r="B78" s="1" t="s">
        <v>251</v>
      </c>
      <c r="C78" s="17">
        <v>62000</v>
      </c>
      <c r="D78" s="17">
        <v>64000</v>
      </c>
    </row>
    <row r="79" spans="1:4" ht="94.5" x14ac:dyDescent="0.25">
      <c r="A79" s="7" t="s">
        <v>101</v>
      </c>
      <c r="B79" s="1" t="s">
        <v>102</v>
      </c>
      <c r="C79" s="17">
        <v>10320</v>
      </c>
      <c r="D79" s="17">
        <v>10681</v>
      </c>
    </row>
    <row r="80" spans="1:4" ht="94.5" x14ac:dyDescent="0.25">
      <c r="A80" s="7" t="s">
        <v>103</v>
      </c>
      <c r="B80" s="1" t="s">
        <v>104</v>
      </c>
      <c r="C80" s="17">
        <v>10320</v>
      </c>
      <c r="D80" s="17">
        <v>10681</v>
      </c>
    </row>
    <row r="81" spans="1:4" ht="94.5" x14ac:dyDescent="0.25">
      <c r="A81" s="7" t="s">
        <v>245</v>
      </c>
      <c r="B81" s="1" t="s">
        <v>105</v>
      </c>
      <c r="C81" s="17">
        <v>6192</v>
      </c>
      <c r="D81" s="17">
        <v>6409</v>
      </c>
    </row>
    <row r="82" spans="1:4" ht="78.75" x14ac:dyDescent="0.25">
      <c r="A82" s="7" t="s">
        <v>106</v>
      </c>
      <c r="B82" s="8" t="s">
        <v>107</v>
      </c>
      <c r="C82" s="17">
        <v>0</v>
      </c>
      <c r="D82" s="17">
        <v>0</v>
      </c>
    </row>
    <row r="83" spans="1:4" ht="141.75" x14ac:dyDescent="0.25">
      <c r="A83" s="7" t="s">
        <v>274</v>
      </c>
      <c r="B83" s="8" t="s">
        <v>286</v>
      </c>
      <c r="C83" s="17">
        <v>10320</v>
      </c>
      <c r="D83" s="17">
        <v>10681</v>
      </c>
    </row>
    <row r="84" spans="1:4" ht="94.5" x14ac:dyDescent="0.25">
      <c r="A84" s="7" t="s">
        <v>249</v>
      </c>
      <c r="B84" s="8" t="s">
        <v>250</v>
      </c>
      <c r="C84" s="17">
        <v>0</v>
      </c>
      <c r="D84" s="17">
        <v>0</v>
      </c>
    </row>
    <row r="85" spans="1:4" ht="110.25" x14ac:dyDescent="0.25">
      <c r="A85" s="7" t="s">
        <v>277</v>
      </c>
      <c r="B85" s="8" t="s">
        <v>287</v>
      </c>
      <c r="C85" s="17">
        <v>27142</v>
      </c>
      <c r="D85" s="17">
        <v>28092</v>
      </c>
    </row>
    <row r="86" spans="1:4" ht="47.25" x14ac:dyDescent="0.25">
      <c r="A86" s="7" t="s">
        <v>244</v>
      </c>
      <c r="B86" s="8" t="s">
        <v>108</v>
      </c>
      <c r="C86" s="17">
        <v>12384</v>
      </c>
      <c r="D86" s="17">
        <v>12817</v>
      </c>
    </row>
    <row r="87" spans="1:4" ht="47.25" x14ac:dyDescent="0.25">
      <c r="A87" s="7" t="s">
        <v>109</v>
      </c>
      <c r="B87" s="1" t="s">
        <v>110</v>
      </c>
      <c r="C87" s="17">
        <v>92880</v>
      </c>
      <c r="D87" s="17">
        <v>96130</v>
      </c>
    </row>
    <row r="88" spans="1:4" ht="47.25" x14ac:dyDescent="0.25">
      <c r="A88" s="7" t="s">
        <v>111</v>
      </c>
      <c r="B88" s="1" t="s">
        <v>110</v>
      </c>
      <c r="C88" s="17">
        <v>62000</v>
      </c>
      <c r="D88" s="17">
        <v>64000</v>
      </c>
    </row>
    <row r="89" spans="1:4" ht="78.75" x14ac:dyDescent="0.25">
      <c r="A89" s="7" t="s">
        <v>247</v>
      </c>
      <c r="B89" s="1" t="s">
        <v>248</v>
      </c>
      <c r="C89" s="17">
        <v>62000</v>
      </c>
      <c r="D89" s="17">
        <v>64000</v>
      </c>
    </row>
    <row r="90" spans="1:4" ht="94.5" x14ac:dyDescent="0.25">
      <c r="A90" s="7" t="s">
        <v>112</v>
      </c>
      <c r="B90" s="1" t="s">
        <v>113</v>
      </c>
      <c r="C90" s="17">
        <v>82560</v>
      </c>
      <c r="D90" s="17">
        <v>85450</v>
      </c>
    </row>
    <row r="91" spans="1:4" ht="103.5" customHeight="1" x14ac:dyDescent="0.25">
      <c r="A91" s="7" t="s">
        <v>114</v>
      </c>
      <c r="B91" s="1" t="s">
        <v>113</v>
      </c>
      <c r="C91" s="17">
        <v>3096</v>
      </c>
      <c r="D91" s="17">
        <v>3204</v>
      </c>
    </row>
    <row r="92" spans="1:4" ht="94.5" x14ac:dyDescent="0.25">
      <c r="A92" s="7" t="s">
        <v>115</v>
      </c>
      <c r="B92" s="1" t="s">
        <v>116</v>
      </c>
      <c r="C92" s="17">
        <v>0</v>
      </c>
      <c r="D92" s="17">
        <v>0</v>
      </c>
    </row>
    <row r="93" spans="1:4" ht="47.25" x14ac:dyDescent="0.25">
      <c r="A93" s="7" t="s">
        <v>246</v>
      </c>
      <c r="B93" s="1" t="s">
        <v>117</v>
      </c>
      <c r="C93" s="17">
        <v>0</v>
      </c>
      <c r="D93" s="17">
        <v>0</v>
      </c>
    </row>
    <row r="94" spans="1:4" ht="110.25" x14ac:dyDescent="0.25">
      <c r="A94" s="7" t="s">
        <v>279</v>
      </c>
      <c r="B94" s="8" t="s">
        <v>118</v>
      </c>
      <c r="C94" s="17">
        <v>3096</v>
      </c>
      <c r="D94" s="17">
        <v>3204</v>
      </c>
    </row>
    <row r="95" spans="1:4" ht="110.25" x14ac:dyDescent="0.25">
      <c r="A95" s="7" t="s">
        <v>278</v>
      </c>
      <c r="B95" s="8" t="s">
        <v>118</v>
      </c>
      <c r="C95" s="17">
        <v>51600</v>
      </c>
      <c r="D95" s="17">
        <v>53406</v>
      </c>
    </row>
    <row r="96" spans="1:4" ht="50.25" customHeight="1" x14ac:dyDescent="0.25">
      <c r="A96" s="7" t="s">
        <v>275</v>
      </c>
      <c r="B96" s="16" t="s">
        <v>288</v>
      </c>
      <c r="C96" s="17">
        <v>30960</v>
      </c>
      <c r="D96" s="17">
        <v>32044</v>
      </c>
    </row>
    <row r="97" spans="1:4" ht="110.25" x14ac:dyDescent="0.25">
      <c r="A97" s="7" t="s">
        <v>119</v>
      </c>
      <c r="B97" s="8" t="s">
        <v>120</v>
      </c>
      <c r="C97" s="17">
        <v>65429</v>
      </c>
      <c r="D97" s="17">
        <v>67719</v>
      </c>
    </row>
    <row r="98" spans="1:4" ht="110.25" x14ac:dyDescent="0.25">
      <c r="A98" s="7" t="s">
        <v>280</v>
      </c>
      <c r="B98" s="8" t="s">
        <v>120</v>
      </c>
      <c r="C98" s="17">
        <v>8256</v>
      </c>
      <c r="D98" s="17">
        <v>8545</v>
      </c>
    </row>
    <row r="99" spans="1:4" ht="110.25" x14ac:dyDescent="0.25">
      <c r="A99" s="7" t="s">
        <v>281</v>
      </c>
      <c r="B99" s="8" t="s">
        <v>120</v>
      </c>
      <c r="C99" s="17">
        <v>48504</v>
      </c>
      <c r="D99" s="17">
        <v>50202</v>
      </c>
    </row>
    <row r="100" spans="1:4" ht="63" x14ac:dyDescent="0.25">
      <c r="A100" s="6" t="s">
        <v>121</v>
      </c>
      <c r="B100" s="3" t="s">
        <v>122</v>
      </c>
      <c r="C100" s="19">
        <f t="shared" ref="C100:D100" si="28">C101+C102+C103+C104+C105</f>
        <v>858934</v>
      </c>
      <c r="D100" s="19">
        <f t="shared" si="28"/>
        <v>888997</v>
      </c>
    </row>
    <row r="101" spans="1:4" ht="63" x14ac:dyDescent="0.25">
      <c r="A101" s="7" t="s">
        <v>123</v>
      </c>
      <c r="B101" s="1" t="s">
        <v>122</v>
      </c>
      <c r="C101" s="17">
        <v>41280</v>
      </c>
      <c r="D101" s="17">
        <v>42725</v>
      </c>
    </row>
    <row r="102" spans="1:4" ht="63" x14ac:dyDescent="0.25">
      <c r="A102" s="7" t="s">
        <v>124</v>
      </c>
      <c r="B102" s="1" t="s">
        <v>122</v>
      </c>
      <c r="C102" s="17">
        <v>6192</v>
      </c>
      <c r="D102" s="17">
        <v>6409</v>
      </c>
    </row>
    <row r="103" spans="1:4" ht="63" x14ac:dyDescent="0.25">
      <c r="A103" s="7" t="s">
        <v>125</v>
      </c>
      <c r="B103" s="1" t="s">
        <v>122</v>
      </c>
      <c r="C103" s="17">
        <v>725496</v>
      </c>
      <c r="D103" s="17">
        <v>750888</v>
      </c>
    </row>
    <row r="104" spans="1:4" ht="63" x14ac:dyDescent="0.25">
      <c r="A104" s="7" t="s">
        <v>126</v>
      </c>
      <c r="B104" s="1" t="s">
        <v>122</v>
      </c>
      <c r="C104" s="17">
        <v>55006</v>
      </c>
      <c r="D104" s="17">
        <v>56931</v>
      </c>
    </row>
    <row r="105" spans="1:4" ht="63" x14ac:dyDescent="0.25">
      <c r="A105" s="7" t="s">
        <v>127</v>
      </c>
      <c r="B105" s="1" t="s">
        <v>122</v>
      </c>
      <c r="C105" s="17">
        <v>30960</v>
      </c>
      <c r="D105" s="17">
        <v>32044</v>
      </c>
    </row>
    <row r="106" spans="1:4" ht="15.75" x14ac:dyDescent="0.25">
      <c r="A106" s="4" t="s">
        <v>128</v>
      </c>
      <c r="B106" s="5" t="s">
        <v>129</v>
      </c>
      <c r="C106" s="18">
        <f>C107</f>
        <v>779620522</v>
      </c>
      <c r="D106" s="18">
        <f>D107</f>
        <v>684734076</v>
      </c>
    </row>
    <row r="107" spans="1:4" ht="47.25" x14ac:dyDescent="0.25">
      <c r="A107" s="4" t="s">
        <v>130</v>
      </c>
      <c r="B107" s="5" t="s">
        <v>131</v>
      </c>
      <c r="C107" s="18">
        <f>C108+C116+C139+C209</f>
        <v>779620522</v>
      </c>
      <c r="D107" s="18">
        <f>D108+D116+D139+D209</f>
        <v>684734076</v>
      </c>
    </row>
    <row r="108" spans="1:4" ht="31.5" x14ac:dyDescent="0.25">
      <c r="A108" s="4" t="s">
        <v>297</v>
      </c>
      <c r="B108" s="5" t="s">
        <v>387</v>
      </c>
      <c r="C108" s="18">
        <f>C109+C111+C114</f>
        <v>116150000</v>
      </c>
      <c r="D108" s="18">
        <f>D109+D111+D114</f>
        <v>19782000</v>
      </c>
    </row>
    <row r="109" spans="1:4" ht="31.5" x14ac:dyDescent="0.25">
      <c r="A109" s="6" t="s">
        <v>298</v>
      </c>
      <c r="B109" s="3" t="s">
        <v>132</v>
      </c>
      <c r="C109" s="19">
        <f>C110</f>
        <v>116150000</v>
      </c>
      <c r="D109" s="19">
        <f>D110</f>
        <v>19782000</v>
      </c>
    </row>
    <row r="110" spans="1:4" ht="47.25" x14ac:dyDescent="0.25">
      <c r="A110" s="7" t="s">
        <v>299</v>
      </c>
      <c r="B110" s="1" t="s">
        <v>133</v>
      </c>
      <c r="C110" s="17">
        <v>116150000</v>
      </c>
      <c r="D110" s="17">
        <v>19782000</v>
      </c>
    </row>
    <row r="111" spans="1:4" ht="29.25" hidden="1" customHeight="1" x14ac:dyDescent="0.25">
      <c r="A111" s="6" t="s">
        <v>134</v>
      </c>
      <c r="B111" s="2" t="s">
        <v>135</v>
      </c>
      <c r="C111" s="19">
        <f>C112</f>
        <v>0</v>
      </c>
      <c r="D111" s="19">
        <f>D112</f>
        <v>0</v>
      </c>
    </row>
    <row r="112" spans="1:4" ht="63" hidden="1" x14ac:dyDescent="0.25">
      <c r="A112" s="7" t="s">
        <v>136</v>
      </c>
      <c r="B112" s="1" t="s">
        <v>137</v>
      </c>
      <c r="C112" s="17">
        <v>0</v>
      </c>
      <c r="D112" s="17">
        <v>0</v>
      </c>
    </row>
    <row r="113" spans="1:4" ht="15.75" hidden="1" x14ac:dyDescent="0.25">
      <c r="A113" s="6" t="s">
        <v>256</v>
      </c>
      <c r="B113" s="15" t="s">
        <v>257</v>
      </c>
      <c r="C113" s="19">
        <v>0</v>
      </c>
      <c r="D113" s="19">
        <v>0</v>
      </c>
    </row>
    <row r="114" spans="1:4" ht="31.5" hidden="1" x14ac:dyDescent="0.25">
      <c r="A114" s="6" t="s">
        <v>138</v>
      </c>
      <c r="B114" s="3" t="s">
        <v>139</v>
      </c>
      <c r="C114" s="19">
        <f>C115</f>
        <v>0</v>
      </c>
      <c r="D114" s="19">
        <f>D115</f>
        <v>0</v>
      </c>
    </row>
    <row r="115" spans="1:4" ht="78.75" hidden="1" x14ac:dyDescent="0.25">
      <c r="A115" s="7" t="s">
        <v>140</v>
      </c>
      <c r="B115" s="1" t="s">
        <v>141</v>
      </c>
      <c r="C115" s="17">
        <v>0</v>
      </c>
      <c r="D115" s="17">
        <v>0</v>
      </c>
    </row>
    <row r="116" spans="1:4" ht="47.25" x14ac:dyDescent="0.25">
      <c r="A116" s="4" t="s">
        <v>300</v>
      </c>
      <c r="B116" s="5" t="s">
        <v>142</v>
      </c>
      <c r="C116" s="18">
        <f>C117+C120+C123+C126</f>
        <v>21705180</v>
      </c>
      <c r="D116" s="18">
        <f>D117+D120+D123+D126</f>
        <v>22902180</v>
      </c>
    </row>
    <row r="117" spans="1:4" ht="110.25" hidden="1" x14ac:dyDescent="0.25">
      <c r="A117" s="3" t="s">
        <v>301</v>
      </c>
      <c r="B117" s="3" t="s">
        <v>143</v>
      </c>
      <c r="C117" s="19">
        <f>C118</f>
        <v>0</v>
      </c>
      <c r="D117" s="19">
        <f>D118</f>
        <v>0</v>
      </c>
    </row>
    <row r="118" spans="1:4" ht="126" hidden="1" x14ac:dyDescent="0.25">
      <c r="A118" s="3" t="s">
        <v>302</v>
      </c>
      <c r="B118" s="3" t="s">
        <v>144</v>
      </c>
      <c r="C118" s="19">
        <f>C119</f>
        <v>0</v>
      </c>
      <c r="D118" s="19">
        <f>D119</f>
        <v>0</v>
      </c>
    </row>
    <row r="119" spans="1:4" ht="31.5" hidden="1" x14ac:dyDescent="0.25">
      <c r="A119" s="1" t="s">
        <v>303</v>
      </c>
      <c r="B119" s="23" t="s">
        <v>145</v>
      </c>
      <c r="C119" s="17"/>
      <c r="D119" s="17"/>
    </row>
    <row r="120" spans="1:4" ht="78.75" x14ac:dyDescent="0.25">
      <c r="A120" s="3" t="s">
        <v>388</v>
      </c>
      <c r="B120" s="3" t="s">
        <v>391</v>
      </c>
      <c r="C120" s="17">
        <f>C121</f>
        <v>6204000</v>
      </c>
      <c r="D120" s="17">
        <f>D121</f>
        <v>7401000</v>
      </c>
    </row>
    <row r="121" spans="1:4" ht="94.5" x14ac:dyDescent="0.25">
      <c r="A121" s="3" t="s">
        <v>389</v>
      </c>
      <c r="B121" s="3" t="s">
        <v>392</v>
      </c>
      <c r="C121" s="17">
        <f>C122</f>
        <v>6204000</v>
      </c>
      <c r="D121" s="17">
        <f>D122</f>
        <v>7401000</v>
      </c>
    </row>
    <row r="122" spans="1:4" ht="63" x14ac:dyDescent="0.25">
      <c r="A122" s="1" t="s">
        <v>390</v>
      </c>
      <c r="B122" s="1" t="s">
        <v>146</v>
      </c>
      <c r="C122" s="17">
        <v>6204000</v>
      </c>
      <c r="D122" s="17">
        <v>7401000</v>
      </c>
    </row>
    <row r="123" spans="1:4" ht="141.75" hidden="1" x14ac:dyDescent="0.25">
      <c r="A123" s="1" t="s">
        <v>304</v>
      </c>
      <c r="B123" s="3" t="s">
        <v>147</v>
      </c>
      <c r="C123" s="17">
        <f>C124</f>
        <v>0</v>
      </c>
      <c r="D123" s="17">
        <f>D124</f>
        <v>0</v>
      </c>
    </row>
    <row r="124" spans="1:4" ht="141.75" hidden="1" x14ac:dyDescent="0.25">
      <c r="A124" s="1" t="s">
        <v>305</v>
      </c>
      <c r="B124" s="3" t="s">
        <v>148</v>
      </c>
      <c r="C124" s="17">
        <f>C125</f>
        <v>0</v>
      </c>
      <c r="D124" s="17">
        <f>D125</f>
        <v>0</v>
      </c>
    </row>
    <row r="125" spans="1:4" ht="157.5" hidden="1" x14ac:dyDescent="0.25">
      <c r="A125" s="1" t="s">
        <v>306</v>
      </c>
      <c r="B125" s="1" t="s">
        <v>148</v>
      </c>
      <c r="C125" s="17">
        <v>0</v>
      </c>
      <c r="D125" s="17">
        <v>0</v>
      </c>
    </row>
    <row r="126" spans="1:4" ht="27.75" customHeight="1" x14ac:dyDescent="0.25">
      <c r="A126" s="3" t="s">
        <v>307</v>
      </c>
      <c r="B126" s="3" t="s">
        <v>149</v>
      </c>
      <c r="C126" s="19">
        <f>C127</f>
        <v>15501180</v>
      </c>
      <c r="D126" s="19">
        <f>D127</f>
        <v>15501180</v>
      </c>
    </row>
    <row r="127" spans="1:4" ht="31.5" x14ac:dyDescent="0.25">
      <c r="A127" s="3" t="s">
        <v>308</v>
      </c>
      <c r="B127" s="3" t="s">
        <v>150</v>
      </c>
      <c r="C127" s="19">
        <f>C128+C130+C131+C132+C133+C134+C135+C136+C137+C138+C129</f>
        <v>15501180</v>
      </c>
      <c r="D127" s="19">
        <f>D128+D130+D131+D132+D133+D134+D135+D136+D137+D138+D129</f>
        <v>15501180</v>
      </c>
    </row>
    <row r="128" spans="1:4" ht="110.25" hidden="1" x14ac:dyDescent="0.25">
      <c r="A128" s="1" t="s">
        <v>309</v>
      </c>
      <c r="B128" s="1" t="s">
        <v>151</v>
      </c>
      <c r="C128" s="17"/>
      <c r="D128" s="17"/>
    </row>
    <row r="129" spans="1:4" ht="78.75" hidden="1" x14ac:dyDescent="0.25">
      <c r="A129" s="1" t="s">
        <v>310</v>
      </c>
      <c r="B129" s="1" t="s">
        <v>261</v>
      </c>
      <c r="C129" s="17"/>
      <c r="D129" s="17"/>
    </row>
    <row r="130" spans="1:4" ht="63" hidden="1" x14ac:dyDescent="0.25">
      <c r="A130" s="1" t="s">
        <v>311</v>
      </c>
      <c r="B130" s="1" t="s">
        <v>152</v>
      </c>
      <c r="C130" s="17"/>
      <c r="D130" s="17"/>
    </row>
    <row r="131" spans="1:4" ht="47.25" hidden="1" x14ac:dyDescent="0.25">
      <c r="A131" s="1" t="s">
        <v>312</v>
      </c>
      <c r="B131" s="1" t="s">
        <v>153</v>
      </c>
      <c r="C131" s="17"/>
      <c r="D131" s="17"/>
    </row>
    <row r="132" spans="1:4" ht="78.75" x14ac:dyDescent="0.25">
      <c r="A132" s="1" t="s">
        <v>313</v>
      </c>
      <c r="B132" s="1" t="s">
        <v>154</v>
      </c>
      <c r="C132" s="17">
        <v>465993</v>
      </c>
      <c r="D132" s="17">
        <v>465993</v>
      </c>
    </row>
    <row r="133" spans="1:4" ht="78.75" hidden="1" x14ac:dyDescent="0.25">
      <c r="A133" s="1" t="s">
        <v>314</v>
      </c>
      <c r="B133" s="1" t="s">
        <v>155</v>
      </c>
      <c r="C133" s="17"/>
      <c r="D133" s="17"/>
    </row>
    <row r="134" spans="1:4" ht="63" x14ac:dyDescent="0.25">
      <c r="A134" s="1" t="s">
        <v>315</v>
      </c>
      <c r="B134" s="1" t="s">
        <v>156</v>
      </c>
      <c r="C134" s="17">
        <v>8664411</v>
      </c>
      <c r="D134" s="17">
        <v>8664411</v>
      </c>
    </row>
    <row r="135" spans="1:4" ht="47.25" hidden="1" x14ac:dyDescent="0.25">
      <c r="A135" s="1" t="s">
        <v>316</v>
      </c>
      <c r="B135" s="1" t="s">
        <v>157</v>
      </c>
      <c r="C135" s="17"/>
      <c r="D135" s="17"/>
    </row>
    <row r="136" spans="1:4" ht="47.25" hidden="1" x14ac:dyDescent="0.25">
      <c r="A136" s="1" t="s">
        <v>317</v>
      </c>
      <c r="B136" s="1" t="s">
        <v>158</v>
      </c>
      <c r="C136" s="17"/>
      <c r="D136" s="17"/>
    </row>
    <row r="137" spans="1:4" ht="57.75" customHeight="1" x14ac:dyDescent="0.25">
      <c r="A137" s="1" t="s">
        <v>318</v>
      </c>
      <c r="B137" s="1" t="s">
        <v>159</v>
      </c>
      <c r="C137" s="17">
        <v>6370776</v>
      </c>
      <c r="D137" s="17">
        <v>6370776</v>
      </c>
    </row>
    <row r="138" spans="1:4" ht="63" hidden="1" x14ac:dyDescent="0.25">
      <c r="A138" s="1" t="s">
        <v>319</v>
      </c>
      <c r="B138" s="1" t="s">
        <v>160</v>
      </c>
      <c r="C138" s="17"/>
      <c r="D138" s="17"/>
    </row>
    <row r="139" spans="1:4" ht="31.5" x14ac:dyDescent="0.25">
      <c r="A139" s="5" t="s">
        <v>320</v>
      </c>
      <c r="B139" s="5" t="s">
        <v>258</v>
      </c>
      <c r="C139" s="18">
        <f>C143+C172+C175+C178+C181+C184+C187+C190+C193+C196+C200+C203+C206+C140</f>
        <v>641765342</v>
      </c>
      <c r="D139" s="18">
        <f>D143+D172+D175+D178+D181+D184+D187+D190+D193+D196+D200+D203+D206+D140</f>
        <v>642049896</v>
      </c>
    </row>
    <row r="140" spans="1:4" ht="63" x14ac:dyDescent="0.25">
      <c r="A140" s="6" t="s">
        <v>321</v>
      </c>
      <c r="B140" s="3" t="s">
        <v>191</v>
      </c>
      <c r="C140" s="18">
        <f>C141</f>
        <v>10107000</v>
      </c>
      <c r="D140" s="18">
        <f>D141</f>
        <v>10107000</v>
      </c>
    </row>
    <row r="141" spans="1:4" ht="63" x14ac:dyDescent="0.25">
      <c r="A141" s="6" t="s">
        <v>322</v>
      </c>
      <c r="B141" s="3" t="s">
        <v>192</v>
      </c>
      <c r="C141" s="19">
        <f>C142</f>
        <v>10107000</v>
      </c>
      <c r="D141" s="19">
        <f>D142</f>
        <v>10107000</v>
      </c>
    </row>
    <row r="142" spans="1:4" ht="63" x14ac:dyDescent="0.25">
      <c r="A142" s="7" t="s">
        <v>323</v>
      </c>
      <c r="B142" s="1" t="s">
        <v>192</v>
      </c>
      <c r="C142" s="19">
        <v>10107000</v>
      </c>
      <c r="D142" s="19">
        <v>10107000</v>
      </c>
    </row>
    <row r="143" spans="1:4" ht="63" x14ac:dyDescent="0.25">
      <c r="A143" s="3" t="s">
        <v>324</v>
      </c>
      <c r="B143" s="3" t="s">
        <v>161</v>
      </c>
      <c r="C143" s="19">
        <f>C144</f>
        <v>590386417</v>
      </c>
      <c r="D143" s="19">
        <f>D144</f>
        <v>590379487</v>
      </c>
    </row>
    <row r="144" spans="1:4" ht="63" x14ac:dyDescent="0.25">
      <c r="A144" s="3" t="s">
        <v>325</v>
      </c>
      <c r="B144" s="3" t="s">
        <v>161</v>
      </c>
      <c r="C144" s="19">
        <f>C145+C146+C147+C148+C149+C150+C151+C152+C153+C154+C155+C156+C157+C158+C159+C160+C161+C162+C163+C164+C165+C166+C167+C168+C169+C170+C171</f>
        <v>590386417</v>
      </c>
      <c r="D144" s="19">
        <f>D145+D146+D147+D148+D149+D150+D151+D152+D153+D154+D155+D156+D157+D158+D159+D160+D161+D162+D163+D164+D165+D166+D167+D168+D169+D170+D171</f>
        <v>590379487</v>
      </c>
    </row>
    <row r="145" spans="1:4" ht="47.25" x14ac:dyDescent="0.25">
      <c r="A145" s="1" t="s">
        <v>326</v>
      </c>
      <c r="B145" s="1" t="s">
        <v>162</v>
      </c>
      <c r="C145" s="17">
        <v>557000</v>
      </c>
      <c r="D145" s="17">
        <v>557000</v>
      </c>
    </row>
    <row r="146" spans="1:4" ht="78.75" x14ac:dyDescent="0.25">
      <c r="A146" s="1" t="s">
        <v>327</v>
      </c>
      <c r="B146" s="1" t="s">
        <v>163</v>
      </c>
      <c r="C146" s="17">
        <v>6930</v>
      </c>
      <c r="D146" s="17">
        <v>0</v>
      </c>
    </row>
    <row r="147" spans="1:4" ht="31.5" x14ac:dyDescent="0.25">
      <c r="A147" s="1" t="s">
        <v>328</v>
      </c>
      <c r="B147" s="1" t="s">
        <v>164</v>
      </c>
      <c r="C147" s="17">
        <v>88112</v>
      </c>
      <c r="D147" s="17">
        <v>88112</v>
      </c>
    </row>
    <row r="148" spans="1:4" ht="63" x14ac:dyDescent="0.25">
      <c r="A148" s="1" t="s">
        <v>329</v>
      </c>
      <c r="B148" s="1" t="s">
        <v>165</v>
      </c>
      <c r="C148" s="17">
        <v>945319</v>
      </c>
      <c r="D148" s="17">
        <v>945319</v>
      </c>
    </row>
    <row r="149" spans="1:4" ht="63" x14ac:dyDescent="0.25">
      <c r="A149" s="1" t="s">
        <v>330</v>
      </c>
      <c r="B149" s="1" t="s">
        <v>166</v>
      </c>
      <c r="C149" s="17">
        <v>24314</v>
      </c>
      <c r="D149" s="17">
        <v>24314</v>
      </c>
    </row>
    <row r="150" spans="1:4" ht="94.5" x14ac:dyDescent="0.25">
      <c r="A150" s="1" t="s">
        <v>331</v>
      </c>
      <c r="B150" s="1" t="s">
        <v>167</v>
      </c>
      <c r="C150" s="17">
        <v>2619000</v>
      </c>
      <c r="D150" s="17">
        <v>2619000</v>
      </c>
    </row>
    <row r="151" spans="1:4" ht="63" x14ac:dyDescent="0.25">
      <c r="A151" s="1" t="s">
        <v>332</v>
      </c>
      <c r="B151" s="1" t="s">
        <v>168</v>
      </c>
      <c r="C151" s="17">
        <v>236576</v>
      </c>
      <c r="D151" s="17">
        <v>236576</v>
      </c>
    </row>
    <row r="152" spans="1:4" ht="94.5" hidden="1" x14ac:dyDescent="0.25">
      <c r="A152" s="1" t="s">
        <v>169</v>
      </c>
      <c r="B152" s="1" t="s">
        <v>170</v>
      </c>
      <c r="C152" s="17"/>
      <c r="D152" s="17"/>
    </row>
    <row r="153" spans="1:4" ht="94.5" x14ac:dyDescent="0.25">
      <c r="A153" s="1" t="s">
        <v>333</v>
      </c>
      <c r="B153" s="1" t="s">
        <v>171</v>
      </c>
      <c r="C153" s="17">
        <v>5801237</v>
      </c>
      <c r="D153" s="17">
        <v>5801237</v>
      </c>
    </row>
    <row r="154" spans="1:4" ht="31.5" x14ac:dyDescent="0.25">
      <c r="A154" s="1" t="s">
        <v>334</v>
      </c>
      <c r="B154" s="1" t="s">
        <v>172</v>
      </c>
      <c r="C154" s="17">
        <v>1844778</v>
      </c>
      <c r="D154" s="17">
        <v>1844778</v>
      </c>
    </row>
    <row r="155" spans="1:4" ht="63" x14ac:dyDescent="0.25">
      <c r="A155" s="1" t="s">
        <v>335</v>
      </c>
      <c r="B155" s="1" t="s">
        <v>173</v>
      </c>
      <c r="C155" s="17">
        <v>110911007</v>
      </c>
      <c r="D155" s="17">
        <v>110911007</v>
      </c>
    </row>
    <row r="156" spans="1:4" ht="47.25" x14ac:dyDescent="0.25">
      <c r="A156" s="1" t="s">
        <v>336</v>
      </c>
      <c r="B156" s="1" t="s">
        <v>174</v>
      </c>
      <c r="C156" s="17">
        <v>246447897</v>
      </c>
      <c r="D156" s="17">
        <v>246447897</v>
      </c>
    </row>
    <row r="157" spans="1:4" ht="54.75" customHeight="1" x14ac:dyDescent="0.25">
      <c r="A157" s="1" t="s">
        <v>337</v>
      </c>
      <c r="B157" s="1" t="s">
        <v>175</v>
      </c>
      <c r="C157" s="17">
        <v>12425525</v>
      </c>
      <c r="D157" s="17">
        <v>12425525</v>
      </c>
    </row>
    <row r="158" spans="1:4" ht="94.5" x14ac:dyDescent="0.25">
      <c r="A158" s="1" t="s">
        <v>338</v>
      </c>
      <c r="B158" s="1" t="s">
        <v>176</v>
      </c>
      <c r="C158" s="17">
        <v>24335052</v>
      </c>
      <c r="D158" s="17">
        <v>24335052</v>
      </c>
    </row>
    <row r="159" spans="1:4" ht="63" x14ac:dyDescent="0.25">
      <c r="A159" s="1" t="s">
        <v>339</v>
      </c>
      <c r="B159" s="1" t="s">
        <v>177</v>
      </c>
      <c r="C159" s="17">
        <v>17982549</v>
      </c>
      <c r="D159" s="17">
        <v>17982549</v>
      </c>
    </row>
    <row r="160" spans="1:4" ht="47.25" x14ac:dyDescent="0.25">
      <c r="A160" s="1" t="s">
        <v>340</v>
      </c>
      <c r="B160" s="1" t="s">
        <v>178</v>
      </c>
      <c r="C160" s="17">
        <v>2013893</v>
      </c>
      <c r="D160" s="17">
        <v>2013893</v>
      </c>
    </row>
    <row r="161" spans="1:4" ht="47.25" x14ac:dyDescent="0.25">
      <c r="A161" s="1" t="s">
        <v>341</v>
      </c>
      <c r="B161" s="1" t="s">
        <v>179</v>
      </c>
      <c r="C161" s="17">
        <v>13640</v>
      </c>
      <c r="D161" s="17">
        <v>13640</v>
      </c>
    </row>
    <row r="162" spans="1:4" ht="47.25" hidden="1" x14ac:dyDescent="0.25">
      <c r="A162" s="1" t="s">
        <v>180</v>
      </c>
      <c r="B162" s="1" t="s">
        <v>181</v>
      </c>
      <c r="C162" s="17"/>
      <c r="D162" s="17"/>
    </row>
    <row r="163" spans="1:4" ht="103.5" customHeight="1" x14ac:dyDescent="0.25">
      <c r="A163" s="1" t="s">
        <v>342</v>
      </c>
      <c r="B163" s="1" t="s">
        <v>182</v>
      </c>
      <c r="C163" s="17">
        <v>28036000</v>
      </c>
      <c r="D163" s="17">
        <v>28036000</v>
      </c>
    </row>
    <row r="164" spans="1:4" ht="46.5" customHeight="1" x14ac:dyDescent="0.25">
      <c r="A164" s="1" t="s">
        <v>343</v>
      </c>
      <c r="B164" s="1" t="s">
        <v>183</v>
      </c>
      <c r="C164" s="17">
        <v>8828000</v>
      </c>
      <c r="D164" s="17">
        <v>8828000</v>
      </c>
    </row>
    <row r="165" spans="1:4" ht="109.5" customHeight="1" x14ac:dyDescent="0.25">
      <c r="A165" s="1" t="s">
        <v>344</v>
      </c>
      <c r="B165" s="1" t="s">
        <v>184</v>
      </c>
      <c r="C165" s="17">
        <v>78028837</v>
      </c>
      <c r="D165" s="17">
        <v>78028837</v>
      </c>
    </row>
    <row r="166" spans="1:4" ht="57" customHeight="1" x14ac:dyDescent="0.25">
      <c r="A166" s="1" t="s">
        <v>345</v>
      </c>
      <c r="B166" s="1" t="s">
        <v>185</v>
      </c>
      <c r="C166" s="17">
        <v>3689700</v>
      </c>
      <c r="D166" s="17">
        <v>3689700</v>
      </c>
    </row>
    <row r="167" spans="1:4" ht="56.25" customHeight="1" x14ac:dyDescent="0.25">
      <c r="A167" s="1" t="s">
        <v>346</v>
      </c>
      <c r="B167" s="1" t="s">
        <v>186</v>
      </c>
      <c r="C167" s="17">
        <v>16744000</v>
      </c>
      <c r="D167" s="17">
        <v>16744000</v>
      </c>
    </row>
    <row r="168" spans="1:4" ht="78.75" x14ac:dyDescent="0.25">
      <c r="A168" s="1" t="s">
        <v>347</v>
      </c>
      <c r="B168" s="1" t="s">
        <v>187</v>
      </c>
      <c r="C168" s="17">
        <v>19552000</v>
      </c>
      <c r="D168" s="17">
        <v>19552000</v>
      </c>
    </row>
    <row r="169" spans="1:4" ht="63" x14ac:dyDescent="0.25">
      <c r="A169" s="7" t="s">
        <v>348</v>
      </c>
      <c r="B169" s="1" t="s">
        <v>188</v>
      </c>
      <c r="C169" s="17">
        <v>8857000</v>
      </c>
      <c r="D169" s="17">
        <v>8857000</v>
      </c>
    </row>
    <row r="170" spans="1:4" ht="122.25" customHeight="1" x14ac:dyDescent="0.25">
      <c r="A170" s="7" t="s">
        <v>349</v>
      </c>
      <c r="B170" s="1" t="s">
        <v>189</v>
      </c>
      <c r="C170" s="17">
        <v>391000</v>
      </c>
      <c r="D170" s="17">
        <v>391000</v>
      </c>
    </row>
    <row r="171" spans="1:4" ht="109.5" customHeight="1" x14ac:dyDescent="0.25">
      <c r="A171" s="7" t="s">
        <v>350</v>
      </c>
      <c r="B171" s="1" t="s">
        <v>190</v>
      </c>
      <c r="C171" s="17">
        <v>7051</v>
      </c>
      <c r="D171" s="17">
        <v>7051</v>
      </c>
    </row>
    <row r="172" spans="1:4" ht="110.25" x14ac:dyDescent="0.25">
      <c r="A172" s="10" t="s">
        <v>351</v>
      </c>
      <c r="B172" s="2" t="s">
        <v>193</v>
      </c>
      <c r="C172" s="19">
        <f>C174</f>
        <v>6786000</v>
      </c>
      <c r="D172" s="19">
        <f>D174</f>
        <v>6786000</v>
      </c>
    </row>
    <row r="173" spans="1:4" ht="94.5" x14ac:dyDescent="0.25">
      <c r="A173" s="10" t="s">
        <v>352</v>
      </c>
      <c r="B173" s="2" t="s">
        <v>194</v>
      </c>
      <c r="C173" s="19">
        <f>C174</f>
        <v>6786000</v>
      </c>
      <c r="D173" s="19">
        <f>D174</f>
        <v>6786000</v>
      </c>
    </row>
    <row r="174" spans="1:4" ht="110.25" x14ac:dyDescent="0.25">
      <c r="A174" s="11" t="s">
        <v>353</v>
      </c>
      <c r="B174" s="8" t="s">
        <v>194</v>
      </c>
      <c r="C174" s="17">
        <v>6786000</v>
      </c>
      <c r="D174" s="17">
        <v>6786000</v>
      </c>
    </row>
    <row r="175" spans="1:4" ht="63" hidden="1" x14ac:dyDescent="0.25">
      <c r="A175" s="3" t="s">
        <v>354</v>
      </c>
      <c r="B175" s="3" t="s">
        <v>195</v>
      </c>
      <c r="C175" s="19">
        <f>C176</f>
        <v>0</v>
      </c>
      <c r="D175" s="19">
        <f>D176</f>
        <v>0</v>
      </c>
    </row>
    <row r="176" spans="1:4" ht="63" hidden="1" x14ac:dyDescent="0.25">
      <c r="A176" s="3" t="s">
        <v>355</v>
      </c>
      <c r="B176" s="3" t="s">
        <v>196</v>
      </c>
      <c r="C176" s="19">
        <f>C177</f>
        <v>0</v>
      </c>
      <c r="D176" s="19">
        <f>D177</f>
        <v>0</v>
      </c>
    </row>
    <row r="177" spans="1:4" ht="63" hidden="1" x14ac:dyDescent="0.25">
      <c r="A177" s="7" t="s">
        <v>356</v>
      </c>
      <c r="B177" s="1" t="s">
        <v>197</v>
      </c>
      <c r="C177" s="17">
        <v>0</v>
      </c>
      <c r="D177" s="17">
        <v>0</v>
      </c>
    </row>
    <row r="178" spans="1:4" ht="94.5" x14ac:dyDescent="0.25">
      <c r="A178" s="6" t="s">
        <v>357</v>
      </c>
      <c r="B178" s="3" t="s">
        <v>198</v>
      </c>
      <c r="C178" s="19">
        <f>C179</f>
        <v>3093</v>
      </c>
      <c r="D178" s="19">
        <f>D179</f>
        <v>3249</v>
      </c>
    </row>
    <row r="179" spans="1:4" ht="94.5" x14ac:dyDescent="0.25">
      <c r="A179" s="6" t="s">
        <v>358</v>
      </c>
      <c r="B179" s="3" t="s">
        <v>199</v>
      </c>
      <c r="C179" s="19">
        <f>C180</f>
        <v>3093</v>
      </c>
      <c r="D179" s="19">
        <f>D180</f>
        <v>3249</v>
      </c>
    </row>
    <row r="180" spans="1:4" ht="94.5" x14ac:dyDescent="0.25">
      <c r="A180" s="7" t="s">
        <v>359</v>
      </c>
      <c r="B180" s="1" t="s">
        <v>199</v>
      </c>
      <c r="C180" s="17">
        <v>3093</v>
      </c>
      <c r="D180" s="17">
        <v>3249</v>
      </c>
    </row>
    <row r="181" spans="1:4" ht="94.5" x14ac:dyDescent="0.25">
      <c r="A181" s="6" t="s">
        <v>360</v>
      </c>
      <c r="B181" s="2" t="s">
        <v>200</v>
      </c>
      <c r="C181" s="19">
        <f>C182</f>
        <v>198900</v>
      </c>
      <c r="D181" s="19">
        <f>D182</f>
        <v>208900</v>
      </c>
    </row>
    <row r="182" spans="1:4" ht="94.5" x14ac:dyDescent="0.25">
      <c r="A182" s="6" t="s">
        <v>361</v>
      </c>
      <c r="B182" s="2" t="s">
        <v>201</v>
      </c>
      <c r="C182" s="19">
        <f>C183</f>
        <v>198900</v>
      </c>
      <c r="D182" s="19">
        <f>D183</f>
        <v>208900</v>
      </c>
    </row>
    <row r="183" spans="1:4" ht="110.25" x14ac:dyDescent="0.25">
      <c r="A183" s="6" t="s">
        <v>362</v>
      </c>
      <c r="B183" s="1" t="s">
        <v>202</v>
      </c>
      <c r="C183" s="17">
        <v>198900</v>
      </c>
      <c r="D183" s="17">
        <v>208900</v>
      </c>
    </row>
    <row r="184" spans="1:4" ht="94.5" x14ac:dyDescent="0.25">
      <c r="A184" s="3" t="s">
        <v>363</v>
      </c>
      <c r="B184" s="3" t="s">
        <v>259</v>
      </c>
      <c r="C184" s="19">
        <f>C185</f>
        <v>2360200</v>
      </c>
      <c r="D184" s="19">
        <f>D185</f>
        <v>2466400</v>
      </c>
    </row>
    <row r="185" spans="1:4" ht="78.75" customHeight="1" x14ac:dyDescent="0.25">
      <c r="A185" s="3" t="s">
        <v>364</v>
      </c>
      <c r="B185" s="3" t="s">
        <v>203</v>
      </c>
      <c r="C185" s="19">
        <f>C186</f>
        <v>2360200</v>
      </c>
      <c r="D185" s="19">
        <f>D186</f>
        <v>2466400</v>
      </c>
    </row>
    <row r="186" spans="1:4" ht="110.25" x14ac:dyDescent="0.25">
      <c r="A186" s="1" t="s">
        <v>365</v>
      </c>
      <c r="B186" s="1" t="s">
        <v>204</v>
      </c>
      <c r="C186" s="17">
        <v>2360200</v>
      </c>
      <c r="D186" s="17">
        <v>2466400</v>
      </c>
    </row>
    <row r="187" spans="1:4" ht="47.25" x14ac:dyDescent="0.25">
      <c r="A187" s="3" t="s">
        <v>366</v>
      </c>
      <c r="B187" s="3" t="s">
        <v>205</v>
      </c>
      <c r="C187" s="19">
        <f>C188</f>
        <v>14033000</v>
      </c>
      <c r="D187" s="19">
        <f>D188</f>
        <v>14033000</v>
      </c>
    </row>
    <row r="188" spans="1:4" ht="63" x14ac:dyDescent="0.25">
      <c r="A188" s="3" t="s">
        <v>367</v>
      </c>
      <c r="B188" s="3" t="s">
        <v>206</v>
      </c>
      <c r="C188" s="19">
        <f>C189</f>
        <v>14033000</v>
      </c>
      <c r="D188" s="19">
        <f>D189</f>
        <v>14033000</v>
      </c>
    </row>
    <row r="189" spans="1:4" ht="63" x14ac:dyDescent="0.25">
      <c r="A189" s="1" t="s">
        <v>368</v>
      </c>
      <c r="B189" s="1" t="s">
        <v>207</v>
      </c>
      <c r="C189" s="17">
        <v>14033000</v>
      </c>
      <c r="D189" s="17">
        <v>14033000</v>
      </c>
    </row>
    <row r="190" spans="1:4" ht="96" customHeight="1" x14ac:dyDescent="0.25">
      <c r="A190" s="6" t="s">
        <v>369</v>
      </c>
      <c r="B190" s="3" t="s">
        <v>208</v>
      </c>
      <c r="C190" s="19">
        <f>C191</f>
        <v>180000</v>
      </c>
      <c r="D190" s="19">
        <f>D191</f>
        <v>189000</v>
      </c>
    </row>
    <row r="191" spans="1:4" ht="96.75" customHeight="1" x14ac:dyDescent="0.25">
      <c r="A191" s="3" t="s">
        <v>370</v>
      </c>
      <c r="B191" s="3" t="s">
        <v>209</v>
      </c>
      <c r="C191" s="19">
        <f>C192</f>
        <v>180000</v>
      </c>
      <c r="D191" s="19">
        <f>D192</f>
        <v>189000</v>
      </c>
    </row>
    <row r="192" spans="1:4" ht="94.5" customHeight="1" x14ac:dyDescent="0.25">
      <c r="A192" s="1" t="s">
        <v>371</v>
      </c>
      <c r="B192" s="1" t="s">
        <v>210</v>
      </c>
      <c r="C192" s="17">
        <v>180000</v>
      </c>
      <c r="D192" s="17">
        <v>189000</v>
      </c>
    </row>
    <row r="193" spans="1:4" ht="110.25" x14ac:dyDescent="0.25">
      <c r="A193" s="6" t="s">
        <v>372</v>
      </c>
      <c r="B193" s="3" t="s">
        <v>211</v>
      </c>
      <c r="C193" s="19">
        <f>C194</f>
        <v>175900</v>
      </c>
      <c r="D193" s="19">
        <f>D194</f>
        <v>182900</v>
      </c>
    </row>
    <row r="194" spans="1:4" ht="126" x14ac:dyDescent="0.25">
      <c r="A194" s="6" t="s">
        <v>373</v>
      </c>
      <c r="B194" s="3" t="s">
        <v>212</v>
      </c>
      <c r="C194" s="19">
        <f>C195</f>
        <v>175900</v>
      </c>
      <c r="D194" s="19">
        <f>D195</f>
        <v>182900</v>
      </c>
    </row>
    <row r="195" spans="1:4" ht="126" x14ac:dyDescent="0.25">
      <c r="A195" s="7" t="s">
        <v>374</v>
      </c>
      <c r="B195" s="1" t="s">
        <v>213</v>
      </c>
      <c r="C195" s="17">
        <v>175900</v>
      </c>
      <c r="D195" s="17">
        <v>182900</v>
      </c>
    </row>
    <row r="196" spans="1:4" ht="173.25" x14ac:dyDescent="0.25">
      <c r="A196" s="6" t="s">
        <v>375</v>
      </c>
      <c r="B196" s="3" t="s">
        <v>242</v>
      </c>
      <c r="C196" s="19">
        <f>C197</f>
        <v>9441000</v>
      </c>
      <c r="D196" s="19">
        <f>D197</f>
        <v>9819000</v>
      </c>
    </row>
    <row r="197" spans="1:4" ht="220.5" customHeight="1" x14ac:dyDescent="0.25">
      <c r="A197" s="6" t="s">
        <v>376</v>
      </c>
      <c r="B197" s="3" t="s">
        <v>214</v>
      </c>
      <c r="C197" s="19">
        <f>C199+C198</f>
        <v>9441000</v>
      </c>
      <c r="D197" s="19">
        <f>D199+D198</f>
        <v>9819000</v>
      </c>
    </row>
    <row r="198" spans="1:4" ht="128.25" customHeight="1" x14ac:dyDescent="0.25">
      <c r="A198" s="7" t="s">
        <v>377</v>
      </c>
      <c r="B198" s="1" t="s">
        <v>215</v>
      </c>
      <c r="C198" s="17">
        <v>8537000</v>
      </c>
      <c r="D198" s="17">
        <v>8879000</v>
      </c>
    </row>
    <row r="199" spans="1:4" ht="110.25" x14ac:dyDescent="0.25">
      <c r="A199" s="7" t="s">
        <v>377</v>
      </c>
      <c r="B199" s="1" t="s">
        <v>216</v>
      </c>
      <c r="C199" s="17">
        <v>904000</v>
      </c>
      <c r="D199" s="17">
        <v>940000</v>
      </c>
    </row>
    <row r="200" spans="1:4" ht="78.75" x14ac:dyDescent="0.25">
      <c r="A200" s="6" t="s">
        <v>378</v>
      </c>
      <c r="B200" s="3" t="s">
        <v>217</v>
      </c>
      <c r="C200" s="19">
        <f>C201</f>
        <v>470959</v>
      </c>
      <c r="D200" s="19">
        <f>D201</f>
        <v>470959</v>
      </c>
    </row>
    <row r="201" spans="1:4" ht="78.75" x14ac:dyDescent="0.25">
      <c r="A201" s="6" t="s">
        <v>379</v>
      </c>
      <c r="B201" s="3" t="s">
        <v>218</v>
      </c>
      <c r="C201" s="19">
        <f>C202</f>
        <v>470959</v>
      </c>
      <c r="D201" s="19">
        <f>D202</f>
        <v>470959</v>
      </c>
    </row>
    <row r="202" spans="1:4" ht="63" x14ac:dyDescent="0.25">
      <c r="A202" s="7" t="s">
        <v>380</v>
      </c>
      <c r="B202" s="1" t="s">
        <v>219</v>
      </c>
      <c r="C202" s="17">
        <v>470959</v>
      </c>
      <c r="D202" s="17">
        <v>470959</v>
      </c>
    </row>
    <row r="203" spans="1:4" ht="94.5" x14ac:dyDescent="0.25">
      <c r="A203" s="6" t="s">
        <v>381</v>
      </c>
      <c r="B203" s="3" t="s">
        <v>243</v>
      </c>
      <c r="C203" s="19">
        <f>C204</f>
        <v>5741900</v>
      </c>
      <c r="D203" s="19">
        <f>D204</f>
        <v>5988500</v>
      </c>
    </row>
    <row r="204" spans="1:4" ht="94.5" x14ac:dyDescent="0.25">
      <c r="A204" s="6" t="s">
        <v>382</v>
      </c>
      <c r="B204" s="3" t="s">
        <v>220</v>
      </c>
      <c r="C204" s="19">
        <f>C205</f>
        <v>5741900</v>
      </c>
      <c r="D204" s="19">
        <f>D205</f>
        <v>5988500</v>
      </c>
    </row>
    <row r="205" spans="1:4" ht="94.5" x14ac:dyDescent="0.25">
      <c r="A205" s="7" t="s">
        <v>383</v>
      </c>
      <c r="B205" s="1" t="s">
        <v>220</v>
      </c>
      <c r="C205" s="17">
        <v>5741900</v>
      </c>
      <c r="D205" s="17">
        <v>5988500</v>
      </c>
    </row>
    <row r="206" spans="1:4" ht="47.25" x14ac:dyDescent="0.25">
      <c r="A206" s="6" t="s">
        <v>384</v>
      </c>
      <c r="B206" s="3" t="s">
        <v>221</v>
      </c>
      <c r="C206" s="19">
        <f>C207</f>
        <v>1880973</v>
      </c>
      <c r="D206" s="19">
        <f>D207</f>
        <v>1415501</v>
      </c>
    </row>
    <row r="207" spans="1:4" ht="63" x14ac:dyDescent="0.25">
      <c r="A207" s="6" t="s">
        <v>385</v>
      </c>
      <c r="B207" s="3" t="s">
        <v>222</v>
      </c>
      <c r="C207" s="19">
        <f>C208</f>
        <v>1880973</v>
      </c>
      <c r="D207" s="19">
        <f>D208</f>
        <v>1415501</v>
      </c>
    </row>
    <row r="208" spans="1:4" ht="63" x14ac:dyDescent="0.25">
      <c r="A208" s="7" t="s">
        <v>386</v>
      </c>
      <c r="B208" s="1" t="s">
        <v>222</v>
      </c>
      <c r="C208" s="17">
        <v>1880973</v>
      </c>
      <c r="D208" s="17">
        <v>1415501</v>
      </c>
    </row>
    <row r="209" spans="1:4" ht="15.75" hidden="1" x14ac:dyDescent="0.25">
      <c r="A209" s="4" t="s">
        <v>223</v>
      </c>
      <c r="B209" s="5" t="s">
        <v>224</v>
      </c>
      <c r="C209" s="18">
        <f>C210</f>
        <v>0</v>
      </c>
      <c r="D209" s="18">
        <f>D210</f>
        <v>0</v>
      </c>
    </row>
    <row r="210" spans="1:4" ht="110.25" hidden="1" x14ac:dyDescent="0.25">
      <c r="A210" s="6" t="s">
        <v>225</v>
      </c>
      <c r="B210" s="3" t="s">
        <v>226</v>
      </c>
      <c r="C210" s="19">
        <f>C211</f>
        <v>0</v>
      </c>
      <c r="D210" s="19">
        <f>D211</f>
        <v>0</v>
      </c>
    </row>
    <row r="211" spans="1:4" ht="110.25" hidden="1" x14ac:dyDescent="0.25">
      <c r="A211" s="6" t="s">
        <v>227</v>
      </c>
      <c r="B211" s="3" t="s">
        <v>228</v>
      </c>
      <c r="C211" s="19">
        <f>C212+C213+C214</f>
        <v>0</v>
      </c>
      <c r="D211" s="19">
        <f>D212+D213+D214</f>
        <v>0</v>
      </c>
    </row>
    <row r="212" spans="1:4" ht="110.25" hidden="1" x14ac:dyDescent="0.25">
      <c r="A212" s="7" t="s">
        <v>229</v>
      </c>
      <c r="B212" s="1" t="s">
        <v>228</v>
      </c>
      <c r="C212" s="17"/>
      <c r="D212" s="17"/>
    </row>
    <row r="213" spans="1:4" ht="110.25" hidden="1" x14ac:dyDescent="0.25">
      <c r="A213" s="7" t="s">
        <v>230</v>
      </c>
      <c r="B213" s="1" t="s">
        <v>228</v>
      </c>
      <c r="C213" s="17">
        <v>0</v>
      </c>
      <c r="D213" s="17">
        <v>0</v>
      </c>
    </row>
    <row r="214" spans="1:4" ht="110.25" hidden="1" x14ac:dyDescent="0.25">
      <c r="A214" s="7" t="s">
        <v>231</v>
      </c>
      <c r="B214" s="1" t="s">
        <v>228</v>
      </c>
      <c r="C214" s="17"/>
      <c r="D214" s="17"/>
    </row>
    <row r="215" spans="1:4" ht="15.75" x14ac:dyDescent="0.25">
      <c r="A215" s="4"/>
      <c r="B215" s="4" t="s">
        <v>232</v>
      </c>
      <c r="C215" s="18">
        <f>C106+C10</f>
        <v>892537575</v>
      </c>
      <c r="D215" s="18">
        <f>D106+D10</f>
        <v>804559937</v>
      </c>
    </row>
  </sheetData>
  <mergeCells count="4">
    <mergeCell ref="A8:A9"/>
    <mergeCell ref="B8:B9"/>
    <mergeCell ref="A6:D6"/>
    <mergeCell ref="C2:D2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20-21гг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2018-12-24T07:30:47Z</cp:lastPrinted>
  <dcterms:created xsi:type="dcterms:W3CDTF">2018-05-24T06:09:51Z</dcterms:created>
  <dcterms:modified xsi:type="dcterms:W3CDTF">2018-12-24T07:32:30Z</dcterms:modified>
</cp:coreProperties>
</file>