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D22" i="3"/>
  <c r="D7" s="1"/>
  <c r="D24"/>
  <c r="D23" s="1"/>
  <c r="C7"/>
  <c r="E26"/>
  <c r="E25"/>
  <c r="C24"/>
  <c r="C23" s="1"/>
  <c r="C22" s="1"/>
  <c r="E22" l="1"/>
  <c r="E23"/>
  <c r="E24"/>
  <c r="D20"/>
  <c r="C17"/>
  <c r="E19"/>
  <c r="D9" l="1"/>
  <c r="E9" s="1"/>
  <c r="C9"/>
  <c r="E21"/>
  <c r="E20"/>
  <c r="E18"/>
  <c r="E17"/>
  <c r="E15"/>
  <c r="E14"/>
  <c r="E13"/>
  <c r="E12"/>
  <c r="E11"/>
  <c r="E10"/>
  <c r="D16"/>
  <c r="D8" l="1"/>
  <c r="C10" l="1"/>
  <c r="C16" l="1"/>
  <c r="E16" s="1"/>
  <c r="C20"/>
  <c r="C8"/>
  <c r="E8" s="1"/>
  <c r="E7" l="1"/>
</calcChain>
</file>

<file path=xl/sharedStrings.xml><?xml version="1.0" encoding="utf-8"?>
<sst xmlns="http://schemas.openxmlformats.org/spreadsheetml/2006/main" count="41" uniqueCount="38">
  <si>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</si>
  <si>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</si>
  <si>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</si>
  <si>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</si>
  <si>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</si>
  <si>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</si>
  <si>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</si>
  <si>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</si>
  <si>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</si>
  <si>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</si>
  <si>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</si>
  <si>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</si>
  <si>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колодцев</t>
  </si>
  <si>
    <t>Строительство артезианской скважины в  с. Осенево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</si>
  <si>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</si>
  <si>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</si>
  <si>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</si>
  <si>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>Строительство узла учета котельной с. Ильинское-Урусово</t>
  </si>
  <si>
    <t>Строительство газораспределительных сетей Плещеево-Нарядово</t>
  </si>
  <si>
    <t>14.1.01.R5260</t>
  </si>
  <si>
    <t>14.1.01.S5260</t>
  </si>
  <si>
    <t>Стоительство газораспределительных сетей в д. Илькино</t>
  </si>
  <si>
    <t>Строительство газораспределительных сетей д. .Хохлево</t>
  </si>
  <si>
    <t xml:space="preserve">% исполнения </t>
  </si>
  <si>
    <t>Строительство артезианской скважины в  с. Ильинское-Урусово</t>
  </si>
  <si>
    <t xml:space="preserve">Исполнено за 9 месяцев 2018 года 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</si>
  <si>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</si>
  <si>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36.2.</t>
  </si>
  <si>
    <t>Мероприятия по управлению муниципальным имуществом Гаврилов-Ямского района</t>
  </si>
  <si>
    <t>36.2.06</t>
  </si>
  <si>
    <t>Инветаризация,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</si>
  <si>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</si>
  <si>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</si>
  <si>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36.2.06.15350</t>
  </si>
  <si>
    <t xml:space="preserve">Уточненный план на 2018 год
 </t>
  </si>
  <si>
    <t xml:space="preserve">МЦП "Комплексная программа модернизации и реформирования жилищно-коммунального хозяйства Гаврилов-Ямского муниципального района" </t>
  </si>
  <si>
    <t>МЦП «Развитие водоснабжения, водоотведения и очистки сточных вод Гаврилов-Ямского муниципального района»</t>
  </si>
  <si>
    <t xml:space="preserve"> Финансирование строек и объектов из  бюджета Гаврилов-Ямского муниципального района за 9 месяцев 2018 года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</si>
</sst>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5" xfId="0" applyFont="1" applyBorder="1"/>
    <xf numFmtId="0" fontId="10" fillId="0" borderId="5" xfId="0" applyFont="1" applyBorder="1"/>
    <xf numFmtId="0" fontId="8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left"/>
    </xf>
    <xf numFmtId="0" fontId="12" fillId="0" borderId="1" xfId="0" applyFont="1" applyBorder="1" applyAlignment="1">
      <alignment horizontal="justify" vertical="center" wrapText="1"/>
    </xf>
    <xf numFmtId="16" fontId="9" fillId="0" borderId="5" xfId="0" applyNumberFormat="1" applyFont="1" applyBorder="1" applyAlignment="1">
      <alignment horizontal="left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1" xfId="0" applyBorder="1"/>
    <xf numFmtId="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4" fillId="0" borderId="3" xfId="1" applyFont="1" applyFill="1" applyBorder="1" applyAlignment="1">
      <alignment horizontal="center" vertical="top" wrapText="1"/>
    </xf>
    <xf numFmtId="0" fontId="0" fillId="0" borderId="6" xfId="0" applyBorder="1"/>
    <xf numFmtId="0" fontId="0" fillId="0" borderId="5" xfId="0" applyBorder="1"/>
    <xf numFmtId="3" fontId="8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164" fontId="12" fillId="0" borderId="6" xfId="0" applyNumberFormat="1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1" fontId="12" fillId="0" borderId="6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0" fontId="12" fillId="0" borderId="1" xfId="0" applyFont="1" applyBorder="1"/>
    <xf numFmtId="3" fontId="1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11" fillId="0" borderId="1" xfId="0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26"/>
  <sheetViews>
    <sheetView tabSelected="1" topLeftCell="A16" workbookViewId="0">
      <selection activeCell="M13" sqref="M13"/>
    </sheetView>
  </sheetViews>
  <sheetFormatPr defaultRowHeight="15"/>
  <cols>
    <col min="1" max="1" width="13.7109375" customWidth="1"/>
    <col min="2" max="2" width="54.85546875" customWidth="1"/>
    <col min="3" max="3" width="18.42578125" customWidth="1"/>
    <col min="4" max="4" width="15.5703125" customWidth="1"/>
    <col min="5" max="5" width="11" customWidth="1"/>
  </cols>
  <sheetData>
    <row r="2" spans="1:5" ht="44.25" customHeight="1">
      <c r="A2" s="47" t="s">
        <v>37</v>
      </c>
      <c r="B2" s="47"/>
      <c r="C2" s="47"/>
      <c r="D2" s="47"/>
      <c r="E2" s="47"/>
    </row>
    <row r="4" spans="1:5" ht="15.75" thickBot="1">
      <c r="E4" s="1" t="s">
        <v>0</v>
      </c>
    </row>
    <row r="5" spans="1:5" ht="52.5" customHeight="1">
      <c r="A5" s="2" t="s">
        <v>4</v>
      </c>
      <c r="B5" s="4" t="s">
        <v>2</v>
      </c>
      <c r="C5" s="24" t="s">
        <v>34</v>
      </c>
      <c r="D5" s="19" t="s">
        <v>25</v>
      </c>
      <c r="E5" s="20" t="s">
        <v>23</v>
      </c>
    </row>
    <row r="6" spans="1:5" ht="60.75" hidden="1" customHeight="1" thickBot="1">
      <c r="A6" s="9"/>
      <c r="B6" s="10"/>
      <c r="C6" s="10"/>
      <c r="D6" s="21"/>
      <c r="E6" s="25"/>
    </row>
    <row r="7" spans="1:5" ht="63">
      <c r="A7" s="6">
        <v>14</v>
      </c>
      <c r="B7" s="5" t="s">
        <v>3</v>
      </c>
      <c r="C7" s="22">
        <f>SUM(C8,C16,C22)</f>
        <v>10357618</v>
      </c>
      <c r="D7" s="22">
        <f>SUM(D8,D16,D22)</f>
        <v>2168192</v>
      </c>
      <c r="E7" s="32">
        <f>SUM(D7/C7*100)</f>
        <v>20.933307252690724</v>
      </c>
    </row>
    <row r="8" spans="1:5" ht="63">
      <c r="A8" s="18" t="s">
        <v>8</v>
      </c>
      <c r="B8" s="3" t="s">
        <v>35</v>
      </c>
      <c r="C8" s="29">
        <f>SUM(C9)</f>
        <v>7888618</v>
      </c>
      <c r="D8" s="29">
        <f>SUM(D9)</f>
        <v>1493617</v>
      </c>
      <c r="E8" s="32">
        <f t="shared" ref="E8:E26" si="0">SUM(D8/C8*100)</f>
        <v>18.933823389597517</v>
      </c>
    </row>
    <row r="9" spans="1:5" ht="47.25">
      <c r="A9" s="16" t="s">
        <v>9</v>
      </c>
      <c r="B9" s="12" t="s">
        <v>10</v>
      </c>
      <c r="C9" s="30">
        <f>SUM(C10,C13,C14,C15)</f>
        <v>7888618</v>
      </c>
      <c r="D9" s="30">
        <f>SUM(D10,D13,D14,D15)</f>
        <v>1493617</v>
      </c>
      <c r="E9" s="32">
        <f t="shared" si="0"/>
        <v>18.933823389597517</v>
      </c>
    </row>
    <row r="10" spans="1:5" ht="31.5">
      <c r="A10" s="26"/>
      <c r="B10" s="15" t="s">
        <v>18</v>
      </c>
      <c r="C10" s="27">
        <f>SUM(C11:C12)</f>
        <v>6045000</v>
      </c>
      <c r="D10" s="28"/>
      <c r="E10" s="33">
        <f t="shared" si="0"/>
        <v>0</v>
      </c>
    </row>
    <row r="11" spans="1:5" ht="15.75">
      <c r="A11" s="7" t="s">
        <v>20</v>
      </c>
      <c r="B11" s="15"/>
      <c r="C11" s="27">
        <v>605000</v>
      </c>
      <c r="D11" s="28"/>
      <c r="E11" s="33">
        <f t="shared" si="0"/>
        <v>0</v>
      </c>
    </row>
    <row r="12" spans="1:5" ht="15.75">
      <c r="A12" s="7" t="s">
        <v>19</v>
      </c>
      <c r="B12" s="15"/>
      <c r="C12" s="27">
        <v>5440000</v>
      </c>
      <c r="D12" s="28"/>
      <c r="E12" s="33">
        <f t="shared" si="0"/>
        <v>0</v>
      </c>
    </row>
    <row r="13" spans="1:5" ht="31.5">
      <c r="A13" s="7" t="s">
        <v>19</v>
      </c>
      <c r="B13" s="15" t="s">
        <v>21</v>
      </c>
      <c r="C13" s="27">
        <v>607078</v>
      </c>
      <c r="D13" s="35">
        <v>607078</v>
      </c>
      <c r="E13" s="33">
        <f t="shared" si="0"/>
        <v>100</v>
      </c>
    </row>
    <row r="14" spans="1:5" ht="29.25" customHeight="1">
      <c r="A14" s="7" t="s">
        <v>19</v>
      </c>
      <c r="B14" s="15" t="s">
        <v>22</v>
      </c>
      <c r="C14" s="27">
        <v>886540</v>
      </c>
      <c r="D14" s="35">
        <v>886539</v>
      </c>
      <c r="E14" s="34">
        <f t="shared" si="0"/>
        <v>99.999887201931102</v>
      </c>
    </row>
    <row r="15" spans="1:5" ht="31.5">
      <c r="A15" s="7" t="s">
        <v>11</v>
      </c>
      <c r="B15" s="15" t="s">
        <v>17</v>
      </c>
      <c r="C15" s="27">
        <v>350000</v>
      </c>
      <c r="D15" s="31"/>
      <c r="E15" s="33">
        <f t="shared" si="0"/>
        <v>0</v>
      </c>
    </row>
    <row r="16" spans="1:5" ht="47.25">
      <c r="A16" s="13" t="s">
        <v>1</v>
      </c>
      <c r="B16" s="11" t="s">
        <v>36</v>
      </c>
      <c r="C16" s="29">
        <f>SUM(C17,C20)</f>
        <v>1563000</v>
      </c>
      <c r="D16" s="29">
        <f>SUM(D17,D20)</f>
        <v>344275</v>
      </c>
      <c r="E16" s="32">
        <f t="shared" si="0"/>
        <v>22.026551503518874</v>
      </c>
    </row>
    <row r="17" spans="1:5" ht="62.25" customHeight="1">
      <c r="A17" s="14" t="s">
        <v>7</v>
      </c>
      <c r="B17" s="12" t="s">
        <v>5</v>
      </c>
      <c r="C17" s="30">
        <f>SUM(C18:C19)</f>
        <v>863000</v>
      </c>
      <c r="D17" s="28"/>
      <c r="E17" s="32">
        <f t="shared" si="0"/>
        <v>0</v>
      </c>
    </row>
    <row r="18" spans="1:5" ht="15.75">
      <c r="A18" s="8" t="s">
        <v>6</v>
      </c>
      <c r="B18" s="17" t="s">
        <v>13</v>
      </c>
      <c r="C18" s="27">
        <v>400000</v>
      </c>
      <c r="D18" s="28"/>
      <c r="E18" s="32">
        <f t="shared" si="0"/>
        <v>0</v>
      </c>
    </row>
    <row r="19" spans="1:5" ht="30">
      <c r="A19" s="8"/>
      <c r="B19" s="17" t="s">
        <v>24</v>
      </c>
      <c r="C19" s="27">
        <v>463000</v>
      </c>
      <c r="D19" s="28"/>
      <c r="E19" s="32">
        <f t="shared" si="0"/>
        <v>0</v>
      </c>
    </row>
    <row r="20" spans="1:5" ht="66.75" customHeight="1">
      <c r="A20" s="10" t="s">
        <v>15</v>
      </c>
      <c r="B20" s="23" t="s">
        <v>14</v>
      </c>
      <c r="C20" s="30">
        <f>SUM(C21)</f>
        <v>700000</v>
      </c>
      <c r="D20" s="30">
        <f>SUM(D21)</f>
        <v>344275</v>
      </c>
      <c r="E20" s="36">
        <f t="shared" si="0"/>
        <v>49.182142857142857</v>
      </c>
    </row>
    <row r="21" spans="1:5" ht="15.75">
      <c r="A21" s="10" t="s">
        <v>16</v>
      </c>
      <c r="B21" s="37" t="s">
        <v>12</v>
      </c>
      <c r="C21" s="38">
        <v>700000</v>
      </c>
      <c r="D21" s="38">
        <v>344275</v>
      </c>
      <c r="E21" s="39">
        <f t="shared" si="0"/>
        <v>49.182142857142857</v>
      </c>
    </row>
    <row r="22" spans="1:5" ht="63">
      <c r="A22" s="40">
        <v>36</v>
      </c>
      <c r="B22" s="5" t="s">
        <v>26</v>
      </c>
      <c r="C22" s="41">
        <f>SUM(C23)</f>
        <v>906000</v>
      </c>
      <c r="D22" s="41">
        <f>SUM(D23)</f>
        <v>330300</v>
      </c>
      <c r="E22" s="39">
        <f t="shared" si="0"/>
        <v>36.456953642384107</v>
      </c>
    </row>
    <row r="23" spans="1:5" ht="31.5">
      <c r="A23" s="42" t="s">
        <v>27</v>
      </c>
      <c r="B23" s="3" t="s">
        <v>28</v>
      </c>
      <c r="C23" s="43">
        <f>SUM(C24)</f>
        <v>906000</v>
      </c>
      <c r="D23" s="43">
        <f>SUM(D24)</f>
        <v>330300</v>
      </c>
      <c r="E23" s="39">
        <f t="shared" si="0"/>
        <v>36.456953642384107</v>
      </c>
    </row>
    <row r="24" spans="1:5" ht="48" customHeight="1">
      <c r="A24" s="44" t="s">
        <v>29</v>
      </c>
      <c r="B24" s="12" t="s">
        <v>30</v>
      </c>
      <c r="C24" s="30">
        <f>SUM(C25:C26)</f>
        <v>906000</v>
      </c>
      <c r="D24" s="46">
        <f>SUM(D25:D26)</f>
        <v>330300</v>
      </c>
      <c r="E24" s="39">
        <f t="shared" si="0"/>
        <v>36.456953642384107</v>
      </c>
    </row>
    <row r="25" spans="1:5" ht="49.5" customHeight="1">
      <c r="A25" s="45" t="s">
        <v>31</v>
      </c>
      <c r="B25" s="15" t="s">
        <v>32</v>
      </c>
      <c r="C25" s="27">
        <v>575700</v>
      </c>
      <c r="D25" s="28"/>
      <c r="E25" s="39">
        <f t="shared" si="0"/>
        <v>0</v>
      </c>
    </row>
    <row r="26" spans="1:5" ht="51" customHeight="1">
      <c r="A26" s="45" t="s">
        <v>33</v>
      </c>
      <c r="B26" s="15" t="s">
        <v>32</v>
      </c>
      <c r="C26" s="30">
        <v>330300</v>
      </c>
      <c r="D26" s="30">
        <v>330300</v>
      </c>
      <c r="E26" s="39">
        <f t="shared" si="0"/>
        <v>100</v>
      </c>
    </row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2018-10-26T11:09:19Z</cp:lastPrinted>
  <dcterms:created xsi:type="dcterms:W3CDTF">2013-11-14T07:45:07Z</dcterms:created>
  <dcterms:modified xsi:type="dcterms:W3CDTF">2018-10-26T11:15:05Z</dcterms:modified>
</cp:coreProperties>
</file>