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аланс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3" i="1"/>
  <c r="J23"/>
  <c r="I23"/>
  <c r="H23"/>
  <c r="G23"/>
  <c r="E23"/>
  <c r="D23"/>
  <c r="F23"/>
  <c r="G26"/>
  <c r="G27" s="1"/>
  <c r="F26"/>
  <c r="F27" s="1"/>
  <c r="E20"/>
  <c r="E27"/>
  <c r="D27"/>
  <c r="H20"/>
  <c r="H22" s="1"/>
  <c r="K20"/>
  <c r="K26" s="1"/>
  <c r="K27" s="1"/>
  <c r="J20"/>
  <c r="J26" s="1"/>
  <c r="J27" s="1"/>
  <c r="I20"/>
  <c r="K12"/>
  <c r="K22" s="1"/>
  <c r="J12"/>
  <c r="J22" s="1"/>
  <c r="J28" s="1"/>
  <c r="I12"/>
  <c r="H12"/>
  <c r="G12"/>
  <c r="G22" s="1"/>
  <c r="F12"/>
  <c r="F22" s="1"/>
  <c r="E12"/>
  <c r="D12"/>
  <c r="D22" s="1"/>
  <c r="H26" l="1"/>
  <c r="H27" s="1"/>
  <c r="H28" s="1"/>
  <c r="I22"/>
  <c r="K28"/>
  <c r="F28"/>
  <c r="G28"/>
  <c r="E22"/>
  <c r="E28" s="1"/>
  <c r="I26"/>
  <c r="I27" s="1"/>
  <c r="I28" s="1"/>
</calcChain>
</file>

<file path=xl/sharedStrings.xml><?xml version="1.0" encoding="utf-8"?>
<sst xmlns="http://schemas.openxmlformats.org/spreadsheetml/2006/main" count="62" uniqueCount="41">
  <si>
    <t>Показатели</t>
  </si>
  <si>
    <t>2019 год</t>
  </si>
  <si>
    <t>2020 год</t>
  </si>
  <si>
    <t>2021 год</t>
  </si>
  <si>
    <t xml:space="preserve">вариант 1 </t>
  </si>
  <si>
    <t xml:space="preserve">вариант 2 </t>
  </si>
  <si>
    <t>Прибыль прибыльных организаций</t>
  </si>
  <si>
    <t>Налоговые доходы</t>
  </si>
  <si>
    <t>в том числе:</t>
  </si>
  <si>
    <t>Единицы измерения</t>
  </si>
  <si>
    <t>тыс.руб.</t>
  </si>
  <si>
    <t>Неналоговые доходы</t>
  </si>
  <si>
    <t>дотации</t>
  </si>
  <si>
    <t>субсидии</t>
  </si>
  <si>
    <t>субвенции</t>
  </si>
  <si>
    <t>иные межбюджетные трансферты</t>
  </si>
  <si>
    <t>Прогноз сводного финансового баланса по территории Гаврилов-Ямского муниципального района</t>
  </si>
  <si>
    <t xml:space="preserve"> на 2019 год и плановый период 2020-2021 годы.</t>
  </si>
  <si>
    <t xml:space="preserve">отчет </t>
  </si>
  <si>
    <t>2017 год</t>
  </si>
  <si>
    <t xml:space="preserve"> оценка </t>
  </si>
  <si>
    <t>2018 год</t>
  </si>
  <si>
    <t xml:space="preserve">прогноз </t>
  </si>
  <si>
    <t>Средства, передаваемые на областной уровень власти</t>
  </si>
  <si>
    <t>Средства, получаемые от областного уровня власти</t>
  </si>
  <si>
    <t>Расходы</t>
  </si>
  <si>
    <t>Расходы консолидированного бюджета муниципального района</t>
  </si>
  <si>
    <t>Доходы</t>
  </si>
  <si>
    <t xml:space="preserve">№ </t>
  </si>
  <si>
    <r>
      <t xml:space="preserve">Итого доходов </t>
    </r>
    <r>
      <rPr>
        <sz val="12"/>
        <color theme="1"/>
        <rFont val="Times New Roman"/>
        <family val="1"/>
        <charset val="204"/>
      </rPr>
      <t>(стр.1+ стр.2+стр.3):</t>
    </r>
  </si>
  <si>
    <r>
      <t xml:space="preserve">Сальдо финансовых взаимоотношений с вышестоящим бюджетом </t>
    </r>
    <r>
      <rPr>
        <sz val="11"/>
        <color theme="1"/>
        <rFont val="Times New Roman"/>
        <family val="1"/>
        <charset val="204"/>
      </rPr>
      <t>(стр.6-стр.5)</t>
    </r>
    <r>
      <rPr>
        <b/>
        <sz val="11"/>
        <color theme="1"/>
        <rFont val="Times New Roman"/>
        <family val="1"/>
        <charset val="204"/>
      </rPr>
      <t>:</t>
    </r>
  </si>
  <si>
    <t xml:space="preserve">Прочие безвозмездные поступления </t>
  </si>
  <si>
    <t>Всего расходов:</t>
  </si>
  <si>
    <t>Дифицит (-), профицит(+)</t>
  </si>
  <si>
    <t>Расходы  организаций</t>
  </si>
  <si>
    <r>
      <t>Всего доходов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(стр.4+ стр.12+стр.13</t>
    </r>
    <r>
      <rPr>
        <b/>
        <sz val="11"/>
        <color theme="1"/>
        <rFont val="Times New Roman"/>
        <family val="1"/>
        <charset val="204"/>
      </rPr>
      <t>)</t>
    </r>
    <r>
      <rPr>
        <b/>
        <sz val="14"/>
        <color theme="1"/>
        <rFont val="Times New Roman"/>
        <family val="1"/>
        <charset val="204"/>
      </rPr>
      <t>:</t>
    </r>
  </si>
  <si>
    <t>в том числе: доходы консолидированного бюдлжета муниципального района</t>
  </si>
  <si>
    <t>15</t>
  </si>
  <si>
    <t>16</t>
  </si>
  <si>
    <t>17</t>
  </si>
  <si>
    <t>18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</si>
</sst>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5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9" fillId="0" borderId="0" xfId="0" applyFont="1"/>
    <xf numFmtId="3" fontId="8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8"/>
  <sheetViews>
    <sheetView tabSelected="1" topLeftCell="A4" workbookViewId="0">
      <selection activeCell="F26" sqref="F26"/>
    </sheetView>
  </sheetViews>
  <sheetFormatPr defaultRowHeight="15.75"/>
  <cols>
    <col min="2" max="2" width="29.5703125" customWidth="1"/>
    <col min="3" max="3" width="11.85546875" customWidth="1"/>
    <col min="4" max="4" width="14.28515625" style="8" customWidth="1"/>
    <col min="5" max="5" width="13" style="26" customWidth="1"/>
    <col min="6" max="6" width="13.85546875" style="26" customWidth="1"/>
    <col min="7" max="7" width="12.85546875" style="26" customWidth="1"/>
    <col min="8" max="8" width="13.28515625" style="26" customWidth="1"/>
    <col min="9" max="9" width="13" style="26" customWidth="1"/>
    <col min="10" max="10" width="13.5703125" style="26" customWidth="1"/>
    <col min="11" max="11" width="12.42578125" style="26" customWidth="1"/>
    <col min="12" max="12" width="9.140625" style="22"/>
  </cols>
  <sheetData>
    <row r="2" spans="1:12" ht="20.25" customHeight="1">
      <c r="B2" s="57" t="s">
        <v>16</v>
      </c>
      <c r="C2" s="57"/>
      <c r="D2" s="57"/>
      <c r="E2" s="57"/>
      <c r="F2" s="57"/>
      <c r="G2" s="57"/>
      <c r="H2" s="57"/>
      <c r="I2" s="57"/>
      <c r="J2" s="57"/>
      <c r="K2" s="57"/>
    </row>
    <row r="3" spans="1:12" ht="28.5" customHeight="1">
      <c r="B3" s="58" t="s">
        <v>17</v>
      </c>
      <c r="C3" s="58"/>
      <c r="D3" s="58"/>
      <c r="E3" s="58"/>
      <c r="F3" s="58"/>
      <c r="G3" s="58"/>
      <c r="H3" s="58"/>
      <c r="I3" s="58"/>
      <c r="J3" s="58"/>
      <c r="K3" s="58"/>
    </row>
    <row r="4" spans="1:12" ht="16.5" customHeight="1">
      <c r="B4" s="11"/>
      <c r="C4" s="12"/>
      <c r="D4" s="11"/>
      <c r="E4" s="23"/>
      <c r="F4" s="23"/>
      <c r="G4" s="23"/>
      <c r="H4" s="23"/>
      <c r="I4" s="23"/>
      <c r="J4" s="23"/>
      <c r="K4" s="23"/>
    </row>
    <row r="5" spans="1:12" s="1" customFormat="1" ht="15.75" customHeight="1">
      <c r="A5" s="48" t="s">
        <v>28</v>
      </c>
      <c r="B5" s="59" t="s">
        <v>0</v>
      </c>
      <c r="C5" s="61" t="s">
        <v>9</v>
      </c>
      <c r="D5" s="14" t="s">
        <v>18</v>
      </c>
      <c r="E5" s="17" t="s">
        <v>20</v>
      </c>
      <c r="F5" s="60" t="s">
        <v>22</v>
      </c>
      <c r="G5" s="60"/>
      <c r="H5" s="60"/>
      <c r="I5" s="60"/>
      <c r="J5" s="60"/>
      <c r="K5" s="60"/>
      <c r="L5" s="24"/>
    </row>
    <row r="6" spans="1:12" s="1" customFormat="1" ht="15" customHeight="1">
      <c r="A6" s="49"/>
      <c r="B6" s="59"/>
      <c r="C6" s="62"/>
      <c r="D6" s="15" t="s">
        <v>19</v>
      </c>
      <c r="E6" s="18" t="s">
        <v>21</v>
      </c>
      <c r="F6" s="60" t="s">
        <v>1</v>
      </c>
      <c r="G6" s="60"/>
      <c r="H6" s="60" t="s">
        <v>2</v>
      </c>
      <c r="I6" s="60"/>
      <c r="J6" s="60" t="s">
        <v>3</v>
      </c>
      <c r="K6" s="60"/>
      <c r="L6" s="24"/>
    </row>
    <row r="7" spans="1:12" s="1" customFormat="1" ht="24.75" customHeight="1">
      <c r="A7" s="50"/>
      <c r="B7" s="59"/>
      <c r="C7" s="63"/>
      <c r="D7" s="13"/>
      <c r="E7" s="16"/>
      <c r="F7" s="19" t="s">
        <v>4</v>
      </c>
      <c r="G7" s="19" t="s">
        <v>5</v>
      </c>
      <c r="H7" s="19" t="s">
        <v>4</v>
      </c>
      <c r="I7" s="19" t="s">
        <v>5</v>
      </c>
      <c r="J7" s="19" t="s">
        <v>4</v>
      </c>
      <c r="K7" s="19" t="s">
        <v>5</v>
      </c>
      <c r="L7" s="24"/>
    </row>
    <row r="8" spans="1:12" s="1" customFormat="1" ht="34.5" customHeight="1">
      <c r="A8" s="31"/>
      <c r="B8" s="51" t="s">
        <v>27</v>
      </c>
      <c r="C8" s="52"/>
      <c r="D8" s="52"/>
      <c r="E8" s="52"/>
      <c r="F8" s="52"/>
      <c r="G8" s="52"/>
      <c r="H8" s="52"/>
      <c r="I8" s="52"/>
      <c r="J8" s="52"/>
      <c r="K8" s="53"/>
      <c r="L8" s="24"/>
    </row>
    <row r="9" spans="1:12" s="5" customFormat="1" ht="36.75" customHeight="1">
      <c r="A9" s="32">
        <v>1</v>
      </c>
      <c r="B9" s="36" t="s">
        <v>6</v>
      </c>
      <c r="C9" s="2" t="s">
        <v>10</v>
      </c>
      <c r="D9" s="6">
        <v>415353</v>
      </c>
      <c r="E9" s="29">
        <v>415500</v>
      </c>
      <c r="F9" s="29">
        <v>415600</v>
      </c>
      <c r="G9" s="29">
        <v>455000</v>
      </c>
      <c r="H9" s="29">
        <v>438400</v>
      </c>
      <c r="I9" s="29">
        <v>505500</v>
      </c>
      <c r="J9" s="29">
        <v>462130</v>
      </c>
      <c r="K9" s="29">
        <v>556100</v>
      </c>
      <c r="L9" s="25"/>
    </row>
    <row r="10" spans="1:12" s="5" customFormat="1" ht="29.25" customHeight="1">
      <c r="A10" s="32">
        <v>2</v>
      </c>
      <c r="B10" s="36" t="s">
        <v>7</v>
      </c>
      <c r="C10" s="2" t="s">
        <v>10</v>
      </c>
      <c r="D10" s="6">
        <v>143348</v>
      </c>
      <c r="E10" s="29">
        <v>153524</v>
      </c>
      <c r="F10" s="29">
        <v>159393</v>
      </c>
      <c r="G10" s="29">
        <v>160469</v>
      </c>
      <c r="H10" s="29">
        <v>165465</v>
      </c>
      <c r="I10" s="29">
        <v>168196</v>
      </c>
      <c r="J10" s="29">
        <v>175156</v>
      </c>
      <c r="K10" s="29">
        <v>180175</v>
      </c>
      <c r="L10" s="25"/>
    </row>
    <row r="11" spans="1:12" s="5" customFormat="1" ht="29.25" customHeight="1">
      <c r="A11" s="32">
        <v>3</v>
      </c>
      <c r="B11" s="36" t="s">
        <v>11</v>
      </c>
      <c r="C11" s="2" t="s">
        <v>10</v>
      </c>
      <c r="D11" s="6">
        <v>30657</v>
      </c>
      <c r="E11" s="29">
        <v>24782</v>
      </c>
      <c r="F11" s="29">
        <v>18863</v>
      </c>
      <c r="G11" s="29">
        <v>18863</v>
      </c>
      <c r="H11" s="29">
        <v>18691</v>
      </c>
      <c r="I11" s="29">
        <v>18691</v>
      </c>
      <c r="J11" s="29">
        <v>18272</v>
      </c>
      <c r="K11" s="29">
        <v>18272</v>
      </c>
      <c r="L11" s="25"/>
    </row>
    <row r="12" spans="1:12" s="5" customFormat="1" ht="40.5" customHeight="1">
      <c r="A12" s="32">
        <v>4</v>
      </c>
      <c r="B12" s="37" t="s">
        <v>29</v>
      </c>
      <c r="C12" s="4" t="s">
        <v>10</v>
      </c>
      <c r="D12" s="7">
        <f>SUM(D9:D11)</f>
        <v>589358</v>
      </c>
      <c r="E12" s="7">
        <f t="shared" ref="E12:K12" si="0">SUM(E9:E11)</f>
        <v>593806</v>
      </c>
      <c r="F12" s="7">
        <f t="shared" si="0"/>
        <v>593856</v>
      </c>
      <c r="G12" s="7">
        <f t="shared" si="0"/>
        <v>634332</v>
      </c>
      <c r="H12" s="7">
        <f t="shared" si="0"/>
        <v>622556</v>
      </c>
      <c r="I12" s="7">
        <f t="shared" si="0"/>
        <v>692387</v>
      </c>
      <c r="J12" s="7">
        <f t="shared" si="0"/>
        <v>655558</v>
      </c>
      <c r="K12" s="7">
        <f t="shared" si="0"/>
        <v>754547</v>
      </c>
      <c r="L12" s="25"/>
    </row>
    <row r="13" spans="1:12" ht="30">
      <c r="A13" s="32">
        <v>5</v>
      </c>
      <c r="B13" s="38" t="s">
        <v>23</v>
      </c>
      <c r="C13" s="2" t="s">
        <v>10</v>
      </c>
      <c r="D13" s="20">
        <v>4353.7</v>
      </c>
      <c r="E13" s="30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2" ht="30">
      <c r="A14" s="32">
        <v>6</v>
      </c>
      <c r="B14" s="38" t="s">
        <v>24</v>
      </c>
      <c r="C14" s="2" t="s">
        <v>10</v>
      </c>
      <c r="D14" s="20">
        <v>893404.4</v>
      </c>
      <c r="E14" s="30">
        <v>980784</v>
      </c>
      <c r="F14" s="29">
        <v>930458</v>
      </c>
      <c r="G14" s="29">
        <v>930458</v>
      </c>
      <c r="H14" s="29">
        <v>795884</v>
      </c>
      <c r="I14" s="29">
        <v>795884</v>
      </c>
      <c r="J14" s="29">
        <v>692888</v>
      </c>
      <c r="K14" s="29">
        <v>692888</v>
      </c>
    </row>
    <row r="15" spans="1:12">
      <c r="A15" s="32">
        <v>7</v>
      </c>
      <c r="B15" s="42" t="s">
        <v>8</v>
      </c>
      <c r="C15" s="2"/>
      <c r="D15" s="20"/>
      <c r="E15" s="30"/>
      <c r="F15" s="29"/>
      <c r="G15" s="29"/>
      <c r="H15" s="29"/>
      <c r="I15" s="29"/>
      <c r="J15" s="29"/>
      <c r="K15" s="29"/>
    </row>
    <row r="16" spans="1:12">
      <c r="A16" s="32">
        <v>8</v>
      </c>
      <c r="B16" s="42" t="s">
        <v>12</v>
      </c>
      <c r="C16" s="2" t="s">
        <v>10</v>
      </c>
      <c r="D16" s="20">
        <v>244604.3</v>
      </c>
      <c r="E16" s="30">
        <v>246200</v>
      </c>
      <c r="F16" s="29">
        <v>252468</v>
      </c>
      <c r="G16" s="29">
        <v>252468</v>
      </c>
      <c r="H16" s="29">
        <v>127633</v>
      </c>
      <c r="I16" s="29">
        <v>127633</v>
      </c>
      <c r="J16" s="29">
        <v>23134</v>
      </c>
      <c r="K16" s="29">
        <v>23134</v>
      </c>
    </row>
    <row r="17" spans="1:12">
      <c r="A17" s="32">
        <v>9</v>
      </c>
      <c r="B17" s="42" t="s">
        <v>13</v>
      </c>
      <c r="C17" s="2" t="s">
        <v>10</v>
      </c>
      <c r="D17" s="20">
        <v>72505.399999999994</v>
      </c>
      <c r="E17" s="30">
        <v>84130</v>
      </c>
      <c r="F17" s="29">
        <v>19680</v>
      </c>
      <c r="G17" s="29">
        <v>19680</v>
      </c>
      <c r="H17" s="29">
        <v>25884</v>
      </c>
      <c r="I17" s="29">
        <v>25884</v>
      </c>
      <c r="J17" s="29">
        <v>27081</v>
      </c>
      <c r="K17" s="29">
        <v>27081</v>
      </c>
    </row>
    <row r="18" spans="1:12">
      <c r="A18" s="32">
        <v>10</v>
      </c>
      <c r="B18" s="42" t="s">
        <v>14</v>
      </c>
      <c r="C18" s="2" t="s">
        <v>10</v>
      </c>
      <c r="D18" s="20">
        <v>566734.1</v>
      </c>
      <c r="E18" s="30">
        <v>650408</v>
      </c>
      <c r="F18" s="29">
        <v>658310</v>
      </c>
      <c r="G18" s="29">
        <v>658310</v>
      </c>
      <c r="H18" s="29">
        <v>642367</v>
      </c>
      <c r="I18" s="29">
        <v>642367</v>
      </c>
      <c r="J18" s="29">
        <v>642673</v>
      </c>
      <c r="K18" s="29">
        <v>642673</v>
      </c>
    </row>
    <row r="19" spans="1:12" ht="30">
      <c r="A19" s="32">
        <v>11</v>
      </c>
      <c r="B19" s="42" t="s">
        <v>15</v>
      </c>
      <c r="C19" s="2" t="s">
        <v>10</v>
      </c>
      <c r="D19" s="20">
        <v>9560.6</v>
      </c>
      <c r="E19" s="30">
        <v>46</v>
      </c>
      <c r="F19" s="29"/>
      <c r="G19" s="29"/>
      <c r="H19" s="29"/>
      <c r="I19" s="29"/>
      <c r="J19" s="29"/>
      <c r="K19" s="29"/>
    </row>
    <row r="20" spans="1:12" s="5" customFormat="1" ht="65.25" customHeight="1">
      <c r="A20" s="32">
        <v>12</v>
      </c>
      <c r="B20" s="39" t="s">
        <v>30</v>
      </c>
      <c r="C20" s="4" t="s">
        <v>10</v>
      </c>
      <c r="D20" s="9">
        <v>889050.7</v>
      </c>
      <c r="E20" s="28">
        <f>SUM(E16:E19)</f>
        <v>980784</v>
      </c>
      <c r="F20" s="28">
        <v>930458</v>
      </c>
      <c r="G20" s="28">
        <v>930458</v>
      </c>
      <c r="H20" s="28">
        <f>SUM(H16:H19)</f>
        <v>795884</v>
      </c>
      <c r="I20" s="28">
        <f>SUM(I16:I19)</f>
        <v>795884</v>
      </c>
      <c r="J20" s="28">
        <f t="shared" ref="J20:K20" si="1">SUM(J16:J19)</f>
        <v>692888</v>
      </c>
      <c r="K20" s="28">
        <f t="shared" si="1"/>
        <v>692888</v>
      </c>
      <c r="L20" s="25"/>
    </row>
    <row r="21" spans="1:12" ht="30">
      <c r="A21" s="32">
        <v>13</v>
      </c>
      <c r="B21" s="40" t="s">
        <v>31</v>
      </c>
      <c r="C21" s="2" t="s">
        <v>10</v>
      </c>
      <c r="D21" s="27">
        <v>585</v>
      </c>
      <c r="E21" s="29">
        <v>374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</row>
    <row r="22" spans="1:12" s="10" customFormat="1" ht="44.25" customHeight="1">
      <c r="A22" s="21">
        <v>14</v>
      </c>
      <c r="B22" s="41" t="s">
        <v>35</v>
      </c>
      <c r="C22" s="34" t="s">
        <v>10</v>
      </c>
      <c r="D22" s="35">
        <f>D12+D20+D21</f>
        <v>1478993.7</v>
      </c>
      <c r="E22" s="35">
        <f t="shared" ref="E22:K22" si="2">E12+E20+E21</f>
        <v>1574964</v>
      </c>
      <c r="F22" s="35">
        <f t="shared" si="2"/>
        <v>1524314</v>
      </c>
      <c r="G22" s="35">
        <f t="shared" si="2"/>
        <v>1564790</v>
      </c>
      <c r="H22" s="35">
        <f t="shared" si="2"/>
        <v>1418440</v>
      </c>
      <c r="I22" s="35">
        <f t="shared" si="2"/>
        <v>1488271</v>
      </c>
      <c r="J22" s="35">
        <f t="shared" si="2"/>
        <v>1348446</v>
      </c>
      <c r="K22" s="35">
        <f t="shared" si="2"/>
        <v>1447435</v>
      </c>
    </row>
    <row r="23" spans="1:12" s="10" customFormat="1" ht="69.75" customHeight="1">
      <c r="A23" s="47" t="s">
        <v>37</v>
      </c>
      <c r="B23" s="64" t="s">
        <v>36</v>
      </c>
      <c r="C23" s="2" t="s">
        <v>10</v>
      </c>
      <c r="D23" s="33">
        <f t="shared" ref="D23:E23" si="3">D10+D11+D20+D21</f>
        <v>1063640.7</v>
      </c>
      <c r="E23" s="33">
        <f t="shared" si="3"/>
        <v>1159464</v>
      </c>
      <c r="F23" s="33">
        <f>F10+F11+F20+F21</f>
        <v>1108714</v>
      </c>
      <c r="G23" s="33">
        <f t="shared" ref="G23:K23" si="4">G10+G11+G20+G21</f>
        <v>1109790</v>
      </c>
      <c r="H23" s="33">
        <f t="shared" si="4"/>
        <v>980040</v>
      </c>
      <c r="I23" s="33">
        <f t="shared" si="4"/>
        <v>982771</v>
      </c>
      <c r="J23" s="33">
        <f t="shared" si="4"/>
        <v>886316</v>
      </c>
      <c r="K23" s="33">
        <f t="shared" si="4"/>
        <v>891335</v>
      </c>
    </row>
    <row r="24" spans="1:12" ht="33.75" customHeight="1">
      <c r="A24" s="32"/>
      <c r="B24" s="54" t="s">
        <v>25</v>
      </c>
      <c r="C24" s="55"/>
      <c r="D24" s="55"/>
      <c r="E24" s="55"/>
      <c r="F24" s="55"/>
      <c r="G24" s="55"/>
      <c r="H24" s="55"/>
      <c r="I24" s="55"/>
      <c r="J24" s="55"/>
      <c r="K24" s="56"/>
    </row>
    <row r="25" spans="1:12" ht="35.25" customHeight="1">
      <c r="A25" s="31" t="s">
        <v>38</v>
      </c>
      <c r="B25" s="43" t="s">
        <v>34</v>
      </c>
      <c r="C25" s="2" t="s">
        <v>10</v>
      </c>
      <c r="D25" s="6">
        <v>415353</v>
      </c>
      <c r="E25" s="29">
        <v>415500</v>
      </c>
      <c r="F25" s="29">
        <v>415600</v>
      </c>
      <c r="G25" s="29">
        <v>455000</v>
      </c>
      <c r="H25" s="29">
        <v>438400</v>
      </c>
      <c r="I25" s="29">
        <v>505500</v>
      </c>
      <c r="J25" s="29">
        <v>462130</v>
      </c>
      <c r="K25" s="29">
        <v>556100</v>
      </c>
    </row>
    <row r="26" spans="1:12" ht="45">
      <c r="A26" s="31" t="s">
        <v>39</v>
      </c>
      <c r="B26" s="44" t="s">
        <v>26</v>
      </c>
      <c r="C26" s="2" t="s">
        <v>10</v>
      </c>
      <c r="D26" s="33">
        <v>1054778</v>
      </c>
      <c r="E26" s="33">
        <v>1165514</v>
      </c>
      <c r="F26" s="33">
        <f t="shared" ref="F26:K26" si="5">F10+F11+F20+F21</f>
        <v>1108714</v>
      </c>
      <c r="G26" s="33">
        <f t="shared" si="5"/>
        <v>1109790</v>
      </c>
      <c r="H26" s="33">
        <f t="shared" si="5"/>
        <v>980040</v>
      </c>
      <c r="I26" s="33">
        <f t="shared" si="5"/>
        <v>982771</v>
      </c>
      <c r="J26" s="33">
        <f t="shared" si="5"/>
        <v>886316</v>
      </c>
      <c r="K26" s="33">
        <f t="shared" si="5"/>
        <v>891335</v>
      </c>
    </row>
    <row r="27" spans="1:12" ht="38.25" customHeight="1">
      <c r="A27" s="31" t="s">
        <v>40</v>
      </c>
      <c r="B27" s="45" t="s">
        <v>32</v>
      </c>
      <c r="C27" s="34" t="s">
        <v>10</v>
      </c>
      <c r="D27" s="35">
        <f>SUM(D25:D26)</f>
        <v>1470131</v>
      </c>
      <c r="E27" s="35">
        <f t="shared" ref="E27:K27" si="6">SUM(E25:E26)</f>
        <v>1581014</v>
      </c>
      <c r="F27" s="35">
        <f t="shared" si="6"/>
        <v>1524314</v>
      </c>
      <c r="G27" s="35">
        <f t="shared" si="6"/>
        <v>1564790</v>
      </c>
      <c r="H27" s="35">
        <f t="shared" si="6"/>
        <v>1418440</v>
      </c>
      <c r="I27" s="35">
        <f t="shared" si="6"/>
        <v>1488271</v>
      </c>
      <c r="J27" s="35">
        <f t="shared" si="6"/>
        <v>1348446</v>
      </c>
      <c r="K27" s="35">
        <f t="shared" si="6"/>
        <v>1447435</v>
      </c>
    </row>
    <row r="28" spans="1:12" ht="32.25" customHeight="1">
      <c r="A28" s="46">
        <v>19</v>
      </c>
      <c r="B28" s="3" t="s">
        <v>33</v>
      </c>
      <c r="C28" s="2" t="s">
        <v>10</v>
      </c>
      <c r="D28" s="33">
        <v>8863</v>
      </c>
      <c r="E28" s="33">
        <f>E22-E27</f>
        <v>-6050</v>
      </c>
      <c r="F28" s="33">
        <f t="shared" ref="F28:K28" si="7">F22-F27</f>
        <v>0</v>
      </c>
      <c r="G28" s="33">
        <f t="shared" si="7"/>
        <v>0</v>
      </c>
      <c r="H28" s="33">
        <f t="shared" si="7"/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</row>
  </sheetData>
  <mergeCells count="11">
    <mergeCell ref="A5:A7"/>
    <mergeCell ref="B8:K8"/>
    <mergeCell ref="B24:K24"/>
    <mergeCell ref="B2:K2"/>
    <mergeCell ref="B3:K3"/>
    <mergeCell ref="B5:B7"/>
    <mergeCell ref="F5:K5"/>
    <mergeCell ref="F6:G6"/>
    <mergeCell ref="H6:I6"/>
    <mergeCell ref="J6:K6"/>
    <mergeCell ref="C5:C7"/>
  </mergeCells>
  <pageMargins left="0.70866141732283472" right="0.70866141732283472" top="0.55118110236220474" bottom="0.35433070866141736" header="0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баланс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2018-11-07T06:18:01Z</dcterms:modified>
</cp:coreProperties>
</file>