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3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121" i="3" l="1"/>
  <c r="C77" i="3"/>
  <c r="C195" i="3"/>
  <c r="C194" i="3" s="1"/>
  <c r="C198" i="3"/>
  <c r="C107" i="3"/>
  <c r="C133" i="3"/>
  <c r="C115" i="3"/>
  <c r="C114" i="3" s="1"/>
  <c r="C12" i="3"/>
  <c r="C102" i="3"/>
  <c r="C36" i="3"/>
  <c r="C33" i="3"/>
  <c r="C32" i="3" s="1"/>
  <c r="C190" i="3" l="1"/>
  <c r="C189" i="3" s="1"/>
  <c r="C118" i="3"/>
  <c r="C117" i="3" s="1"/>
  <c r="C197" i="3"/>
  <c r="C132" i="3"/>
  <c r="C186" i="3"/>
  <c r="C185" i="3" s="1"/>
  <c r="C164" i="3"/>
  <c r="C163" i="3" s="1"/>
  <c r="C161" i="3"/>
  <c r="C160" i="3" s="1"/>
  <c r="C183" i="3"/>
  <c r="C182" i="3" s="1"/>
  <c r="C180" i="3"/>
  <c r="C179" i="3" s="1"/>
  <c r="C172" i="3"/>
  <c r="C130" i="3"/>
  <c r="C129" i="3" s="1"/>
  <c r="C170" i="3"/>
  <c r="C169" i="3" s="1"/>
  <c r="C167" i="3"/>
  <c r="C166" i="3" s="1"/>
  <c r="C177" i="3"/>
  <c r="C175" i="3"/>
  <c r="C174" i="3" s="1"/>
  <c r="C112" i="3"/>
  <c r="C111" i="3" s="1"/>
  <c r="C95" i="3"/>
  <c r="C97" i="3"/>
  <c r="C82" i="3"/>
  <c r="C81" i="3" s="1"/>
  <c r="C59" i="3"/>
  <c r="C58" i="3" s="1"/>
  <c r="C43" i="3"/>
  <c r="C40" i="3"/>
  <c r="C39" i="3" s="1"/>
  <c r="C84" i="3"/>
  <c r="C188" i="3" l="1"/>
  <c r="C94" i="3"/>
  <c r="C128" i="3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20" i="3"/>
  <c r="C110" i="3" s="1"/>
  <c r="C93" i="3" l="1"/>
  <c r="C92" i="3" s="1"/>
  <c r="C202" i="3" s="1"/>
</calcChain>
</file>

<file path=xl/sharedStrings.xml><?xml version="1.0" encoding="utf-8"?>
<sst xmlns="http://schemas.openxmlformats.org/spreadsheetml/2006/main" count="394" uniqueCount="368">
  <si>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</si>
  <si>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</si>
  <si>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</si>
  <si>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</si>
  <si>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</si>
  <si>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</si>
  <si>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</si>
  <si>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</si>
  <si>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</si>
  <si>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</si>
  <si>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</si>
  <si>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</si>
  <si>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</si>
  <si>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</si>
  <si>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</si>
  <si>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</si>
  <si>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</si>
  <si>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</si>
  <si>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</si>
  <si>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</si>
  <si>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</si>
  <si>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</si>
  <si>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</si>
  <si>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</si>
  <si>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</si>
  <si>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</si>
  <si>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</si>
  <si>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</si>
  <si>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</si>
  <si>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</si>
  <si>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</si>
  <si>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</si>
  <si>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</si>
  <si>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</si>
  <si>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</si>
  <si>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</si>
  <si>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</si>
  <si>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</si>
  <si>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</si>
  <si>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</si>
  <si>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</si>
  <si>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</si>
  <si>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</si>
  <si>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</si>
  <si>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</si>
  <si>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</si>
  <si>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</si>
  <si>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</si>
  <si>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</si>
  <si>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</si>
  <si>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</si>
  <si>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</si>
  <si>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</si>
  <si>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</si>
  <si>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</si>
  <si>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</si>
  <si>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</si>
  <si>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</si>
  <si>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</si>
  <si>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</si>
  <si>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</si>
  <si>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</si>
  <si>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</si>
  <si>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</si>
  <si>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</si>
  <si>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</si>
  <si>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</si>
  <si>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</si>
  <si>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</si>
  <si>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</si>
  <si>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</si>
  <si>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</si>
  <si>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</si>
  <si>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</si>
  <si>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</si>
  <si>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</si>
  <si>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</si>
  <si>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</si>
  <si>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</si>
  <si>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</si>
  <si>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</si>
  <si>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</si>
  <si>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</si>
  <si>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</si>
  <si>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</si>
  <si>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</si>
  <si>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</si>
  <si>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</si>
  <si>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</si>
  <si>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</si>
  <si>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</si>
  <si>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</si>
  <si>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</si>
  <si>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</si>
  <si>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</si>
  <si>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</si>
  <si>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</si>
  <si>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</si>
  <si>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</si>
  <si>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</si>
  <si>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</si>
  <si>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</si>
  <si>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</si>
  <si>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</si>
  <si>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</si>
  <si>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</si>
  <si>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</si>
  <si>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</si>
  <si>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</si>
  <si>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</si>
  <si>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</si>
  <si>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</si>
  <si>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</si>
  <si>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</si>
  <si>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</si>
  <si>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</si>
  <si>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</si>
  <si>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</si>
  <si>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</si>
  <si>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</si>
  <si>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</si>
  <si>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</si>
  <si>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</si>
  <si>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</si>
  <si>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</si>
  <si>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</si>
  <si>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</si>
  <si>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</si>
  <si>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</si>
  <si>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</si>
  <si>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</si>
  <si>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</si>
  <si>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</si>
  <si>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</si>
  <si>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</si>
  <si>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</si>
  <si>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</si>
  <si>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</si>
  <si>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</si>
  <si>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</si>
  <si>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</si>
  <si>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</si>
  <si>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</si>
  <si>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</si>
  <si>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</si>
  <si>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</si>
  <si>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</si>
  <si>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</si>
  <si>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</si>
  <si>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</si>
  <si>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</si>
  <si>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</si>
  <si>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</si>
  <si>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</si>
  <si>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</si>
  <si>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</si>
  <si>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</si>
  <si>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</si>
  <si>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</si>
  <si>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</si>
  <si>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</si>
  <si>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</si>
  <si>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</si>
  <si>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</si>
  <si>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</si>
  <si>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</si>
  <si>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</si>
  <si>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</si>
  <si>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</si>
  <si>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</si>
  <si>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</si>
  <si>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</si>
  <si>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</si>
  <si>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</si>
  <si>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</si>
  <si>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</si>
  <si>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</si>
  <si>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</si>
  <si>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</si>
  <si>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</si>
  <si>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</si>
  <si>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</si>
  <si>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</si>
  <si>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</si>
  <si>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</si>
  <si>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</si>
  <si>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</si>
  <si>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</si>
  <si>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</si>
  <si>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</si>
  <si>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</si>
  <si>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</si>
  <si>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</si>
  <si>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</si>
  <si>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</si>
  <si>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</si>
  <si>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</si>
  <si>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</si>
  <si>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</si>
  <si>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</si>
  <si>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</si>
  <si>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</si>
  <si>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</si>
  <si>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</si>
  <si>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</si>
  <si>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</si>
  <si>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</si>
  <si>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</si>
  <si>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</si>
  <si>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</si>
  <si>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</si>
  <si>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</si>
  <si>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</si>
  <si>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</si>
  <si>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</si>
  <si>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</si>
  <si>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</si>
  <si>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</si>
  <si>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</si>
  <si>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</si>
  <si>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</si>
  <si>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</si>
  <si>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</si>
  <si>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</si>
  <si>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</si>
  <si>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</si>
  <si>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</si>
  <si>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</si>
  <si>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</si>
  <si>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</si>
  <si>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</si>
  <si>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</si>
  <si>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</si>
  <si>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</si>
  <si>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</si>
  <si>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</si>
  <si>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</si>
  <si>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</si>
  <si>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</si>
  <si>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</si>
  <si>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</si>
  <si>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</si>
  <si>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</si>
  <si>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</si>
  <si>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</si>
  <si>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</si>
  <si>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</si>
  <si>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</si>
  <si>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</si>
  <si>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</si>
  <si>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</si>
  <si>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</si>
  <si>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</si>
  <si>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</si>
  <si>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</si>
  <si>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</si>
  <si>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</si>
  <si>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</si>
  <si>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</si>
  <si>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</si>
  <si>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</si>
  <si>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</si>
  <si>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</si>
  <si>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</si>
  <si>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</si>
  <si>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</si>
  <si>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</si>
  <si>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</si>
  <si>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</si>
  <si>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</si>
  <si>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</si>
  <si>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</si>
  <si>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</si>
  <si>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</si>
  <si>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</si>
  <si>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</si>
  <si>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</si>
  <si>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</si>
  <si>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</si>
  <si>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</si>
  <si>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</si>
  <si>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</si>
  <si>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</si>
  <si>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</si>
  <si>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</si>
  <si>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</si>
  <si>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</si>
  <si>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</si>
  <si>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</si>
  <si>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</si>
  <si>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</si>
  <si>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</si>
  <si>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</si>
  <si>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</si>
  <si>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</si>
  <si>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</si>
  <si>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</si>
  <si>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</si>
  <si>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</si>
  <si>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</si>
  <si>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</si>
  <si>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</si>
  <si>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</si>
  <si>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</si>
  <si>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</si>
  <si>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</si>
  <si>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</si>
  <si>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</si>
  <si>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</si>
  <si>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</si>
  <si>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</si>
  <si>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</si>
  <si>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</si>
  <si>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</si>
  <si>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</si>
  <si>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</si>
  <si>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</si>
  <si>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</si>
  <si>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</si>
  <si>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</si>
  <si>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</si>
  <si>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</si>
  <si>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</si>
  <si>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</si>
  <si>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</si>
  <si>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</si>
  <si>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</si>
  <si>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</si>
  <si>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</si>
  <si>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</si>
  <si>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</si>
  <si>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</si>
  <si>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</si>
  <si>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</si>
  <si>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</si>
  <si>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</si>
  <si>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</si>
  <si>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</si>
  <si>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</si>
  <si>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</si>
  <si>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</si>
  <si>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Приложение  1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</si>
  <si>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</si>
  <si>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</si>
  <si>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</si>
  <si>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</si>
  <si>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</si>
  <si>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</si>
  <si>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</si>
  <si>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</si>
  <si>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</si>
  <si>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</si>
  <si>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</si>
  <si>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</si>
  <si>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</si>
  <si>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</si>
  <si>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</si>
  <si>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</si>
  <si>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</si>
  <si>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</si>
  <si>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</si>
  <si>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</si>
  <si>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</si>
  <si>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</si>
  <si>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</si>
  <si>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 xml:space="preserve">от 30.03.2023  № 218  </t>
  </si>
  <si>
    <t>876 2 02 29999 05 2009 150</t>
  </si>
  <si>
    <t xml:space="preserve"> Гаврилов-Ямского муниципального района 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</si>
</sst>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02"/>
  <sheetViews>
    <sheetView tabSelected="1" zoomScale="87" zoomScaleNormal="87" workbookViewId="0">
      <selection activeCell="C202" sqref="C202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0" t="s">
        <v>341</v>
      </c>
      <c r="C1" s="30"/>
      <c r="D1" s="11"/>
      <c r="G1" s="11"/>
      <c r="H1" s="11"/>
    </row>
    <row r="2" spans="1:8" x14ac:dyDescent="0.3">
      <c r="B2" s="30" t="s">
        <v>160</v>
      </c>
      <c r="C2" s="30"/>
      <c r="D2" s="11"/>
      <c r="G2" s="11"/>
      <c r="H2" s="11"/>
    </row>
    <row r="3" spans="1:8" x14ac:dyDescent="0.3">
      <c r="B3" s="30" t="s">
        <v>367</v>
      </c>
      <c r="C3" s="30"/>
      <c r="D3" s="11"/>
      <c r="G3" s="10"/>
    </row>
    <row r="4" spans="1:8" x14ac:dyDescent="0.3">
      <c r="B4" s="35" t="s">
        <v>365</v>
      </c>
      <c r="C4" s="35"/>
      <c r="D4" s="11"/>
    </row>
    <row r="5" spans="1:8" x14ac:dyDescent="0.3">
      <c r="B5" s="35"/>
      <c r="C5" s="35"/>
    </row>
    <row r="6" spans="1:8" ht="18.75" customHeight="1" x14ac:dyDescent="0.3">
      <c r="A6" s="32" t="s">
        <v>364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24" t="s">
        <v>310</v>
      </c>
    </row>
    <row r="9" spans="1:8" ht="15.6" x14ac:dyDescent="0.3">
      <c r="A9" s="31"/>
      <c r="B9" s="31"/>
      <c r="C9" s="14" t="s">
        <v>3</v>
      </c>
    </row>
    <row r="10" spans="1:8" ht="15.6" x14ac:dyDescent="0.3">
      <c r="A10" s="2" t="s">
        <v>4</v>
      </c>
      <c r="B10" s="3" t="s">
        <v>217</v>
      </c>
      <c r="C10" s="20">
        <f>C11+C18+C24+C29+C32+C38+C50+C56+C68+C84</f>
        <v>126312410</v>
      </c>
    </row>
    <row r="11" spans="1:8" ht="15.6" x14ac:dyDescent="0.3">
      <c r="A11" s="2" t="s">
        <v>82</v>
      </c>
      <c r="B11" s="3" t="s">
        <v>216</v>
      </c>
      <c r="C11" s="20">
        <f>C12</f>
        <v>96153000</v>
      </c>
    </row>
    <row r="12" spans="1:8" ht="15.6" x14ac:dyDescent="0.3">
      <c r="A12" s="2" t="s">
        <v>83</v>
      </c>
      <c r="B12" s="3" t="s">
        <v>5</v>
      </c>
      <c r="C12" s="20">
        <f>C13+C14+C15+C16+C17</f>
        <v>96153000</v>
      </c>
    </row>
    <row r="13" spans="1:8" ht="140.4" x14ac:dyDescent="0.3">
      <c r="A13" s="4" t="s">
        <v>173</v>
      </c>
      <c r="B13" s="5" t="s">
        <v>346</v>
      </c>
      <c r="C13" s="21">
        <v>95303000</v>
      </c>
    </row>
    <row r="14" spans="1:8" ht="157.5" customHeight="1" x14ac:dyDescent="0.3">
      <c r="A14" s="4" t="s">
        <v>174</v>
      </c>
      <c r="B14" s="5" t="s">
        <v>223</v>
      </c>
      <c r="C14" s="21">
        <v>100000</v>
      </c>
    </row>
    <row r="15" spans="1:8" ht="78" x14ac:dyDescent="0.3">
      <c r="A15" s="4" t="s">
        <v>175</v>
      </c>
      <c r="B15" s="5" t="s">
        <v>224</v>
      </c>
      <c r="C15" s="21">
        <v>300000</v>
      </c>
    </row>
    <row r="16" spans="1:8" ht="124.8" hidden="1" x14ac:dyDescent="0.3">
      <c r="A16" s="4" t="s">
        <v>176</v>
      </c>
      <c r="B16" s="15" t="s">
        <v>225</v>
      </c>
      <c r="C16" s="21">
        <v>0</v>
      </c>
    </row>
    <row r="17" spans="1:3" ht="327.60000000000002" x14ac:dyDescent="0.3">
      <c r="A17" s="4" t="s">
        <v>311</v>
      </c>
      <c r="B17" s="15" t="s">
        <v>347</v>
      </c>
      <c r="C17" s="21">
        <v>450000</v>
      </c>
    </row>
    <row r="18" spans="1:3" ht="46.8" x14ac:dyDescent="0.3">
      <c r="A18" s="2" t="s">
        <v>6</v>
      </c>
      <c r="B18" s="3" t="s">
        <v>210</v>
      </c>
      <c r="C18" s="20">
        <f>C19</f>
        <v>7923410</v>
      </c>
    </row>
    <row r="19" spans="1:3" ht="36" customHeight="1" x14ac:dyDescent="0.3">
      <c r="A19" s="6" t="s">
        <v>7</v>
      </c>
      <c r="B19" s="7" t="s">
        <v>167</v>
      </c>
      <c r="C19" s="22">
        <f>C20+C21+C22+C23</f>
        <v>7923410</v>
      </c>
    </row>
    <row r="20" spans="1:3" ht="128.25" customHeight="1" x14ac:dyDescent="0.3">
      <c r="A20" s="4" t="s">
        <v>342</v>
      </c>
      <c r="B20" s="5" t="s">
        <v>211</v>
      </c>
      <c r="C20" s="21">
        <v>3752920</v>
      </c>
    </row>
    <row r="21" spans="1:3" ht="124.8" x14ac:dyDescent="0.3">
      <c r="A21" s="4" t="s">
        <v>343</v>
      </c>
      <c r="B21" s="5" t="s">
        <v>212</v>
      </c>
      <c r="C21" s="21">
        <v>26070</v>
      </c>
    </row>
    <row r="22" spans="1:3" ht="124.8" x14ac:dyDescent="0.3">
      <c r="A22" s="4" t="s">
        <v>344</v>
      </c>
      <c r="B22" s="5" t="s">
        <v>213</v>
      </c>
      <c r="C22" s="21">
        <v>4639380</v>
      </c>
    </row>
    <row r="23" spans="1:3" ht="129" customHeight="1" x14ac:dyDescent="0.3">
      <c r="A23" s="4" t="s">
        <v>345</v>
      </c>
      <c r="B23" s="5" t="s">
        <v>214</v>
      </c>
      <c r="C23" s="21">
        <v>-494960</v>
      </c>
    </row>
    <row r="24" spans="1:3" ht="15.6" x14ac:dyDescent="0.3">
      <c r="A24" s="2" t="s">
        <v>81</v>
      </c>
      <c r="B24" s="3" t="s">
        <v>215</v>
      </c>
      <c r="C24" s="20">
        <f>+C25+C27</f>
        <v>2328500</v>
      </c>
    </row>
    <row r="25" spans="1:3" ht="15.6" x14ac:dyDescent="0.3">
      <c r="A25" s="6" t="s">
        <v>8</v>
      </c>
      <c r="B25" s="7" t="s">
        <v>0</v>
      </c>
      <c r="C25" s="22">
        <f>C26</f>
        <v>9500</v>
      </c>
    </row>
    <row r="26" spans="1:3" ht="62.4" x14ac:dyDescent="0.3">
      <c r="A26" s="4" t="s">
        <v>177</v>
      </c>
      <c r="B26" s="12" t="s">
        <v>178</v>
      </c>
      <c r="C26" s="21">
        <v>9500</v>
      </c>
    </row>
    <row r="27" spans="1:3" ht="31.2" x14ac:dyDescent="0.3">
      <c r="A27" s="6" t="s">
        <v>9</v>
      </c>
      <c r="B27" s="7" t="s">
        <v>10</v>
      </c>
      <c r="C27" s="22">
        <f>C28</f>
        <v>2319000</v>
      </c>
    </row>
    <row r="28" spans="1:3" ht="93.6" x14ac:dyDescent="0.3">
      <c r="A28" s="4" t="s">
        <v>179</v>
      </c>
      <c r="B28" s="5" t="s">
        <v>180</v>
      </c>
      <c r="C28" s="21">
        <v>2319000</v>
      </c>
    </row>
    <row r="29" spans="1:3" ht="31.2" x14ac:dyDescent="0.3">
      <c r="A29" s="2" t="s">
        <v>80</v>
      </c>
      <c r="B29" s="3" t="s">
        <v>218</v>
      </c>
      <c r="C29" s="20">
        <f>C30</f>
        <v>1331000</v>
      </c>
    </row>
    <row r="30" spans="1:3" ht="15.6" x14ac:dyDescent="0.3">
      <c r="A30" s="6" t="s">
        <v>11</v>
      </c>
      <c r="B30" s="7" t="s">
        <v>12</v>
      </c>
      <c r="C30" s="22">
        <f>C31</f>
        <v>1331000</v>
      </c>
    </row>
    <row r="31" spans="1:3" ht="62.4" x14ac:dyDescent="0.3">
      <c r="A31" s="4" t="s">
        <v>182</v>
      </c>
      <c r="B31" s="5" t="s">
        <v>181</v>
      </c>
      <c r="C31" s="21">
        <v>1331000</v>
      </c>
    </row>
    <row r="32" spans="1:3" ht="15.6" x14ac:dyDescent="0.3">
      <c r="A32" s="2" t="s">
        <v>13</v>
      </c>
      <c r="B32" s="3" t="s">
        <v>219</v>
      </c>
      <c r="C32" s="20">
        <f>C33</f>
        <v>3723000</v>
      </c>
    </row>
    <row r="33" spans="1:4" ht="31.2" x14ac:dyDescent="0.3">
      <c r="A33" s="6" t="s">
        <v>14</v>
      </c>
      <c r="B33" s="7" t="s">
        <v>88</v>
      </c>
      <c r="C33" s="22">
        <f>C34+C35</f>
        <v>3723000</v>
      </c>
    </row>
    <row r="34" spans="1:4" ht="78" customHeight="1" x14ac:dyDescent="0.3">
      <c r="A34" s="4" t="s">
        <v>262</v>
      </c>
      <c r="B34" s="5" t="s">
        <v>263</v>
      </c>
      <c r="C34" s="21">
        <v>3623000</v>
      </c>
    </row>
    <row r="35" spans="1:4" ht="78" customHeight="1" x14ac:dyDescent="0.3">
      <c r="A35" s="4" t="s">
        <v>300</v>
      </c>
      <c r="B35" s="5" t="s">
        <v>301</v>
      </c>
      <c r="C35" s="21">
        <v>100000</v>
      </c>
    </row>
    <row r="36" spans="1:4" ht="78" hidden="1" customHeight="1" x14ac:dyDescent="0.3">
      <c r="A36" s="6" t="s">
        <v>304</v>
      </c>
      <c r="B36" s="7" t="s">
        <v>305</v>
      </c>
      <c r="C36" s="22">
        <f>C37</f>
        <v>10000</v>
      </c>
    </row>
    <row r="37" spans="1:4" ht="78" hidden="1" customHeight="1" x14ac:dyDescent="0.3">
      <c r="A37" s="4" t="s">
        <v>303</v>
      </c>
      <c r="B37" s="5" t="s">
        <v>302</v>
      </c>
      <c r="C37" s="21">
        <v>10000</v>
      </c>
    </row>
    <row r="38" spans="1:4" ht="51" customHeight="1" x14ac:dyDescent="0.3">
      <c r="A38" s="2" t="s">
        <v>78</v>
      </c>
      <c r="B38" s="3" t="s">
        <v>220</v>
      </c>
      <c r="C38" s="20">
        <f>C39+C42</f>
        <v>4626000</v>
      </c>
      <c r="D38" s="13"/>
    </row>
    <row r="39" spans="1:4" ht="82.5" customHeight="1" x14ac:dyDescent="0.3">
      <c r="A39" s="6" t="s">
        <v>278</v>
      </c>
      <c r="B39" s="7" t="s">
        <v>330</v>
      </c>
      <c r="C39" s="22">
        <f>C40</f>
        <v>12000</v>
      </c>
      <c r="D39" s="13"/>
    </row>
    <row r="40" spans="1:4" ht="77.25" customHeight="1" x14ac:dyDescent="0.3">
      <c r="A40" s="6" t="s">
        <v>239</v>
      </c>
      <c r="B40" s="7" t="s">
        <v>331</v>
      </c>
      <c r="C40" s="22">
        <f>C41</f>
        <v>12000</v>
      </c>
      <c r="D40" s="13"/>
    </row>
    <row r="41" spans="1:4" ht="66.75" customHeight="1" x14ac:dyDescent="0.3">
      <c r="A41" s="4" t="s">
        <v>240</v>
      </c>
      <c r="B41" s="5" t="s">
        <v>331</v>
      </c>
      <c r="C41" s="21">
        <v>12000</v>
      </c>
      <c r="D41" s="13"/>
    </row>
    <row r="42" spans="1:4" ht="93.6" x14ac:dyDescent="0.3">
      <c r="A42" s="2" t="s">
        <v>79</v>
      </c>
      <c r="B42" s="3" t="s">
        <v>15</v>
      </c>
      <c r="C42" s="20">
        <f>C43+C46+C49</f>
        <v>4614000</v>
      </c>
      <c r="D42" s="13"/>
    </row>
    <row r="43" spans="1:4" ht="62.4" x14ac:dyDescent="0.3">
      <c r="A43" s="6" t="s">
        <v>16</v>
      </c>
      <c r="B43" s="7" t="s">
        <v>184</v>
      </c>
      <c r="C43" s="22">
        <f>C44+C45</f>
        <v>3950000</v>
      </c>
      <c r="D43" s="13"/>
    </row>
    <row r="44" spans="1:4" ht="93.6" x14ac:dyDescent="0.3">
      <c r="A44" s="4" t="s">
        <v>17</v>
      </c>
      <c r="B44" s="5" t="s">
        <v>183</v>
      </c>
      <c r="C44" s="21">
        <v>2850000</v>
      </c>
      <c r="D44" s="13"/>
    </row>
    <row r="45" spans="1:4" ht="90" customHeight="1" x14ac:dyDescent="0.3">
      <c r="A45" s="4" t="s">
        <v>18</v>
      </c>
      <c r="B45" s="5" t="s">
        <v>168</v>
      </c>
      <c r="C45" s="21">
        <v>1100000</v>
      </c>
      <c r="D45" s="13"/>
    </row>
    <row r="46" spans="1:4" ht="78" x14ac:dyDescent="0.3">
      <c r="A46" s="6" t="s">
        <v>19</v>
      </c>
      <c r="B46" s="8" t="s">
        <v>185</v>
      </c>
      <c r="C46" s="22">
        <f>C47</f>
        <v>224000</v>
      </c>
    </row>
    <row r="47" spans="1:4" ht="78" x14ac:dyDescent="0.3">
      <c r="A47" s="4" t="s">
        <v>20</v>
      </c>
      <c r="B47" s="5" t="s">
        <v>21</v>
      </c>
      <c r="C47" s="21">
        <v>224000</v>
      </c>
    </row>
    <row r="48" spans="1:4" ht="46.8" x14ac:dyDescent="0.3">
      <c r="A48" s="6" t="s">
        <v>84</v>
      </c>
      <c r="B48" s="7" t="s">
        <v>169</v>
      </c>
      <c r="C48" s="22">
        <f>C49</f>
        <v>440000</v>
      </c>
    </row>
    <row r="49" spans="1:3" ht="31.2" x14ac:dyDescent="0.3">
      <c r="A49" s="4" t="s">
        <v>22</v>
      </c>
      <c r="B49" s="5" t="s">
        <v>23</v>
      </c>
      <c r="C49" s="21">
        <v>440000</v>
      </c>
    </row>
    <row r="50" spans="1:3" ht="31.2" x14ac:dyDescent="0.3">
      <c r="A50" s="2" t="s">
        <v>24</v>
      </c>
      <c r="B50" s="3" t="s">
        <v>186</v>
      </c>
      <c r="C50" s="20">
        <f>C51</f>
        <v>560000</v>
      </c>
    </row>
    <row r="51" spans="1:3" ht="15.6" x14ac:dyDescent="0.3">
      <c r="A51" s="6" t="s">
        <v>85</v>
      </c>
      <c r="B51" s="7" t="s">
        <v>25</v>
      </c>
      <c r="C51" s="22">
        <f>C52+C53+C54+C55</f>
        <v>560000</v>
      </c>
    </row>
    <row r="52" spans="1:3" ht="68.25" customHeight="1" x14ac:dyDescent="0.3">
      <c r="A52" s="4" t="s">
        <v>312</v>
      </c>
      <c r="B52" s="5" t="s">
        <v>332</v>
      </c>
      <c r="C52" s="21">
        <v>128000</v>
      </c>
    </row>
    <row r="53" spans="1:3" ht="78" x14ac:dyDescent="0.3">
      <c r="A53" s="4" t="s">
        <v>313</v>
      </c>
      <c r="B53" s="5" t="s">
        <v>333</v>
      </c>
      <c r="C53" s="21">
        <v>4000</v>
      </c>
    </row>
    <row r="54" spans="1:3" ht="78" x14ac:dyDescent="0.3">
      <c r="A54" s="4" t="s">
        <v>314</v>
      </c>
      <c r="B54" s="5" t="s">
        <v>334</v>
      </c>
      <c r="C54" s="21">
        <v>150000</v>
      </c>
    </row>
    <row r="55" spans="1:3" ht="78" x14ac:dyDescent="0.3">
      <c r="A55" s="4" t="s">
        <v>315</v>
      </c>
      <c r="B55" s="5" t="s">
        <v>335</v>
      </c>
      <c r="C55" s="21">
        <v>278000</v>
      </c>
    </row>
    <row r="56" spans="1:3" ht="36" customHeight="1" x14ac:dyDescent="0.3">
      <c r="A56" s="2" t="s">
        <v>26</v>
      </c>
      <c r="B56" s="3" t="s">
        <v>221</v>
      </c>
      <c r="C56" s="20">
        <f>C57+C64</f>
        <v>6918000</v>
      </c>
    </row>
    <row r="57" spans="1:3" ht="15.6" x14ac:dyDescent="0.3">
      <c r="A57" s="6" t="s">
        <v>27</v>
      </c>
      <c r="B57" s="7" t="s">
        <v>28</v>
      </c>
      <c r="C57" s="22">
        <f>C61+C58</f>
        <v>6658000</v>
      </c>
    </row>
    <row r="58" spans="1:3" ht="15.6" x14ac:dyDescent="0.3">
      <c r="A58" s="6" t="s">
        <v>279</v>
      </c>
      <c r="B58" s="7" t="s">
        <v>241</v>
      </c>
      <c r="C58" s="22">
        <f>C59</f>
        <v>65000</v>
      </c>
    </row>
    <row r="59" spans="1:3" ht="46.8" x14ac:dyDescent="0.3">
      <c r="A59" s="6" t="s">
        <v>242</v>
      </c>
      <c r="B59" s="7" t="s">
        <v>243</v>
      </c>
      <c r="C59" s="22">
        <f>C60</f>
        <v>65000</v>
      </c>
    </row>
    <row r="60" spans="1:3" ht="46.8" x14ac:dyDescent="0.3">
      <c r="A60" s="4" t="s">
        <v>244</v>
      </c>
      <c r="B60" s="5" t="s">
        <v>243</v>
      </c>
      <c r="C60" s="21">
        <v>65000</v>
      </c>
    </row>
    <row r="61" spans="1:3" ht="31.2" x14ac:dyDescent="0.3">
      <c r="A61" s="6" t="s">
        <v>29</v>
      </c>
      <c r="B61" s="7" t="s">
        <v>187</v>
      </c>
      <c r="C61" s="22">
        <f>C62</f>
        <v>6593000</v>
      </c>
    </row>
    <row r="62" spans="1:3" ht="46.8" x14ac:dyDescent="0.3">
      <c r="A62" s="6" t="s">
        <v>30</v>
      </c>
      <c r="B62" s="7" t="s">
        <v>188</v>
      </c>
      <c r="C62" s="22">
        <f>C63</f>
        <v>6593000</v>
      </c>
    </row>
    <row r="63" spans="1:3" ht="46.8" x14ac:dyDescent="0.3">
      <c r="A63" s="4" t="s">
        <v>31</v>
      </c>
      <c r="B63" s="5" t="s">
        <v>188</v>
      </c>
      <c r="C63" s="21">
        <v>6593000</v>
      </c>
    </row>
    <row r="64" spans="1:3" ht="15.6" x14ac:dyDescent="0.3">
      <c r="A64" s="2" t="s">
        <v>92</v>
      </c>
      <c r="B64" s="3" t="s">
        <v>93</v>
      </c>
      <c r="C64" s="20">
        <f>C65</f>
        <v>260000</v>
      </c>
    </row>
    <row r="65" spans="1:3" ht="46.8" x14ac:dyDescent="0.3">
      <c r="A65" s="4" t="s">
        <v>94</v>
      </c>
      <c r="B65" s="7" t="s">
        <v>189</v>
      </c>
      <c r="C65" s="22">
        <f>C66</f>
        <v>260000</v>
      </c>
    </row>
    <row r="66" spans="1:3" ht="31.2" x14ac:dyDescent="0.3">
      <c r="A66" s="4" t="s">
        <v>95</v>
      </c>
      <c r="B66" s="7" t="s">
        <v>97</v>
      </c>
      <c r="C66" s="22">
        <f>C67</f>
        <v>260000</v>
      </c>
    </row>
    <row r="67" spans="1:3" ht="46.8" x14ac:dyDescent="0.3">
      <c r="A67" s="4" t="s">
        <v>96</v>
      </c>
      <c r="B67" s="5" t="s">
        <v>190</v>
      </c>
      <c r="C67" s="21">
        <v>260000</v>
      </c>
    </row>
    <row r="68" spans="1:3" ht="37.5" customHeight="1" x14ac:dyDescent="0.3">
      <c r="A68" s="2" t="s">
        <v>76</v>
      </c>
      <c r="B68" s="3" t="s">
        <v>222</v>
      </c>
      <c r="C68" s="20">
        <f>C69+C81</f>
        <v>2345000</v>
      </c>
    </row>
    <row r="69" spans="1:3" ht="46.8" x14ac:dyDescent="0.3">
      <c r="A69" s="2" t="s">
        <v>77</v>
      </c>
      <c r="B69" s="3" t="s">
        <v>191</v>
      </c>
      <c r="C69" s="20">
        <f>C70+C74+C77</f>
        <v>1195000</v>
      </c>
    </row>
    <row r="70" spans="1:3" ht="31.2" x14ac:dyDescent="0.3">
      <c r="A70" s="6" t="s">
        <v>32</v>
      </c>
      <c r="B70" s="7" t="s">
        <v>33</v>
      </c>
      <c r="C70" s="22">
        <f>C71+C72</f>
        <v>557000</v>
      </c>
    </row>
    <row r="71" spans="1:3" ht="78" x14ac:dyDescent="0.3">
      <c r="A71" s="4" t="s">
        <v>34</v>
      </c>
      <c r="B71" s="5" t="s">
        <v>192</v>
      </c>
      <c r="C71" s="21">
        <v>520000</v>
      </c>
    </row>
    <row r="72" spans="1:3" ht="46.8" x14ac:dyDescent="0.3">
      <c r="A72" s="4" t="s">
        <v>35</v>
      </c>
      <c r="B72" s="5" t="s">
        <v>170</v>
      </c>
      <c r="C72" s="21">
        <v>37000</v>
      </c>
    </row>
    <row r="73" spans="1:3" ht="46.8" x14ac:dyDescent="0.3">
      <c r="A73" s="6" t="s">
        <v>280</v>
      </c>
      <c r="B73" s="7" t="s">
        <v>171</v>
      </c>
      <c r="C73" s="22">
        <f>C74</f>
        <v>350000</v>
      </c>
    </row>
    <row r="74" spans="1:3" ht="62.4" x14ac:dyDescent="0.3">
      <c r="A74" s="6" t="s">
        <v>89</v>
      </c>
      <c r="B74" s="7" t="s">
        <v>90</v>
      </c>
      <c r="C74" s="22">
        <f>C75</f>
        <v>350000</v>
      </c>
    </row>
    <row r="75" spans="1:3" ht="68.25" customHeight="1" x14ac:dyDescent="0.3">
      <c r="A75" s="4" t="s">
        <v>91</v>
      </c>
      <c r="B75" s="5" t="s">
        <v>193</v>
      </c>
      <c r="C75" s="21">
        <v>350000</v>
      </c>
    </row>
    <row r="76" spans="1:3" ht="62.4" x14ac:dyDescent="0.3">
      <c r="A76" s="6" t="s">
        <v>194</v>
      </c>
      <c r="B76" s="8" t="s">
        <v>195</v>
      </c>
      <c r="C76" s="22">
        <f>C77</f>
        <v>288000</v>
      </c>
    </row>
    <row r="77" spans="1:3" ht="93.6" x14ac:dyDescent="0.3">
      <c r="A77" s="6" t="s">
        <v>159</v>
      </c>
      <c r="B77" s="8" t="s">
        <v>172</v>
      </c>
      <c r="C77" s="22">
        <f>C78+C80</f>
        <v>288000</v>
      </c>
    </row>
    <row r="78" spans="1:3" ht="111.75" customHeight="1" x14ac:dyDescent="0.3">
      <c r="A78" s="4" t="s">
        <v>158</v>
      </c>
      <c r="B78" s="15" t="s">
        <v>172</v>
      </c>
      <c r="C78" s="21">
        <v>200000</v>
      </c>
    </row>
    <row r="79" spans="1:3" ht="111.75" hidden="1" customHeight="1" x14ac:dyDescent="0.3">
      <c r="A79" s="4" t="s">
        <v>308</v>
      </c>
      <c r="B79" s="15" t="s">
        <v>309</v>
      </c>
      <c r="C79" s="21">
        <v>182249.53</v>
      </c>
    </row>
    <row r="80" spans="1:3" ht="111.75" customHeight="1" x14ac:dyDescent="0.3">
      <c r="A80" s="4" t="s">
        <v>308</v>
      </c>
      <c r="B80" s="15" t="s">
        <v>309</v>
      </c>
      <c r="C80" s="21">
        <v>88000</v>
      </c>
    </row>
    <row r="81" spans="1:3" ht="31.2" x14ac:dyDescent="0.3">
      <c r="A81" s="2" t="s">
        <v>245</v>
      </c>
      <c r="B81" s="17" t="s">
        <v>246</v>
      </c>
      <c r="C81" s="20">
        <f>C82</f>
        <v>1150000</v>
      </c>
    </row>
    <row r="82" spans="1:3" ht="46.8" x14ac:dyDescent="0.3">
      <c r="A82" s="6" t="s">
        <v>247</v>
      </c>
      <c r="B82" s="8" t="s">
        <v>290</v>
      </c>
      <c r="C82" s="22">
        <f>C83</f>
        <v>1150000</v>
      </c>
    </row>
    <row r="83" spans="1:3" ht="46.8" x14ac:dyDescent="0.3">
      <c r="A83" s="4" t="s">
        <v>248</v>
      </c>
      <c r="B83" s="15" t="s">
        <v>290</v>
      </c>
      <c r="C83" s="21">
        <v>1150000</v>
      </c>
    </row>
    <row r="84" spans="1:3" ht="24.75" customHeight="1" x14ac:dyDescent="0.3">
      <c r="A84" s="2" t="s">
        <v>36</v>
      </c>
      <c r="B84" s="16" t="s">
        <v>196</v>
      </c>
      <c r="C84" s="20">
        <f>SUM(C85:C91)</f>
        <v>404500</v>
      </c>
    </row>
    <row r="85" spans="1:3" ht="140.4" x14ac:dyDescent="0.3">
      <c r="A85" s="4" t="s">
        <v>249</v>
      </c>
      <c r="B85" s="5" t="s">
        <v>250</v>
      </c>
      <c r="C85" s="21">
        <v>850</v>
      </c>
    </row>
    <row r="86" spans="1:3" ht="124.8" x14ac:dyDescent="0.3">
      <c r="A86" s="4" t="s">
        <v>316</v>
      </c>
      <c r="B86" s="5" t="s">
        <v>253</v>
      </c>
      <c r="C86" s="21">
        <v>800</v>
      </c>
    </row>
    <row r="87" spans="1:3" ht="124.8" x14ac:dyDescent="0.3">
      <c r="A87" s="4" t="s">
        <v>251</v>
      </c>
      <c r="B87" s="5" t="s">
        <v>252</v>
      </c>
      <c r="C87" s="21">
        <v>200</v>
      </c>
    </row>
    <row r="88" spans="1:3" ht="93.6" x14ac:dyDescent="0.3">
      <c r="A88" s="4" t="s">
        <v>260</v>
      </c>
      <c r="B88" s="5" t="s">
        <v>261</v>
      </c>
      <c r="C88" s="21">
        <v>5000</v>
      </c>
    </row>
    <row r="89" spans="1:3" ht="93.6" x14ac:dyDescent="0.3">
      <c r="A89" s="4" t="s">
        <v>254</v>
      </c>
      <c r="B89" s="5" t="s">
        <v>255</v>
      </c>
      <c r="C89" s="21">
        <v>80000</v>
      </c>
    </row>
    <row r="90" spans="1:3" ht="124.8" x14ac:dyDescent="0.3">
      <c r="A90" s="18" t="s">
        <v>256</v>
      </c>
      <c r="B90" s="19" t="s">
        <v>257</v>
      </c>
      <c r="C90" s="23">
        <v>350</v>
      </c>
    </row>
    <row r="91" spans="1:3" ht="124.8" x14ac:dyDescent="0.3">
      <c r="A91" s="4" t="s">
        <v>258</v>
      </c>
      <c r="B91" s="5" t="s">
        <v>259</v>
      </c>
      <c r="C91" s="21">
        <v>317300</v>
      </c>
    </row>
    <row r="92" spans="1:3" ht="15.6" x14ac:dyDescent="0.3">
      <c r="A92" s="2" t="s">
        <v>37</v>
      </c>
      <c r="B92" s="3" t="s">
        <v>237</v>
      </c>
      <c r="C92" s="29">
        <f>C93</f>
        <v>1023772664.67</v>
      </c>
    </row>
    <row r="93" spans="1:3" ht="46.8" x14ac:dyDescent="0.3">
      <c r="A93" s="2" t="s">
        <v>38</v>
      </c>
      <c r="B93" s="3" t="s">
        <v>197</v>
      </c>
      <c r="C93" s="20">
        <f>C94+C110+C128+C188</f>
        <v>1023772664.67</v>
      </c>
    </row>
    <row r="94" spans="1:3" ht="31.2" x14ac:dyDescent="0.3">
      <c r="A94" s="2" t="s">
        <v>98</v>
      </c>
      <c r="B94" s="3" t="s">
        <v>198</v>
      </c>
      <c r="C94" s="20">
        <f>C95+C97+C107</f>
        <v>264321085</v>
      </c>
    </row>
    <row r="95" spans="1:3" ht="15.6" x14ac:dyDescent="0.3">
      <c r="A95" s="6" t="s">
        <v>99</v>
      </c>
      <c r="B95" s="7" t="s">
        <v>39</v>
      </c>
      <c r="C95" s="22">
        <f>C96</f>
        <v>231031000</v>
      </c>
    </row>
    <row r="96" spans="1:3" ht="46.8" x14ac:dyDescent="0.3">
      <c r="A96" s="4" t="s">
        <v>100</v>
      </c>
      <c r="B96" s="5" t="s">
        <v>199</v>
      </c>
      <c r="C96" s="21">
        <v>231031000</v>
      </c>
    </row>
    <row r="97" spans="1:3" ht="31.2" x14ac:dyDescent="0.3">
      <c r="A97" s="6" t="s">
        <v>101</v>
      </c>
      <c r="B97" s="7" t="s">
        <v>40</v>
      </c>
      <c r="C97" s="22">
        <f>C98</f>
        <v>15112000</v>
      </c>
    </row>
    <row r="98" spans="1:3" ht="31.2" x14ac:dyDescent="0.3">
      <c r="A98" s="4" t="s">
        <v>156</v>
      </c>
      <c r="B98" s="5" t="s">
        <v>41</v>
      </c>
      <c r="C98" s="21">
        <v>15112000</v>
      </c>
    </row>
    <row r="99" spans="1:3" ht="15.6" hidden="1" x14ac:dyDescent="0.3">
      <c r="A99" s="6" t="s">
        <v>164</v>
      </c>
      <c r="B99" s="9" t="s">
        <v>86</v>
      </c>
      <c r="C99" s="25"/>
    </row>
    <row r="100" spans="1:3" ht="15.6" hidden="1" x14ac:dyDescent="0.3">
      <c r="A100" s="6" t="s">
        <v>166</v>
      </c>
      <c r="B100" s="7" t="s">
        <v>42</v>
      </c>
      <c r="C100" s="25"/>
    </row>
    <row r="101" spans="1:3" ht="46.8" hidden="1" x14ac:dyDescent="0.3">
      <c r="A101" s="4" t="s">
        <v>165</v>
      </c>
      <c r="B101" s="5" t="s">
        <v>43</v>
      </c>
      <c r="C101" s="26"/>
    </row>
    <row r="102" spans="1:3" ht="15.6" hidden="1" x14ac:dyDescent="0.3">
      <c r="A102" s="6" t="s">
        <v>291</v>
      </c>
      <c r="B102" s="7" t="s">
        <v>42</v>
      </c>
      <c r="C102" s="26">
        <f>SUM(C103:C106)</f>
        <v>59251130</v>
      </c>
    </row>
    <row r="103" spans="1:3" ht="46.8" hidden="1" x14ac:dyDescent="0.3">
      <c r="A103" s="4" t="s">
        <v>294</v>
      </c>
      <c r="B103" s="5" t="s">
        <v>43</v>
      </c>
      <c r="C103" s="26">
        <v>35372243</v>
      </c>
    </row>
    <row r="104" spans="1:3" ht="46.8" hidden="1" x14ac:dyDescent="0.3">
      <c r="A104" s="4" t="s">
        <v>292</v>
      </c>
      <c r="B104" s="5" t="s">
        <v>293</v>
      </c>
      <c r="C104" s="26">
        <v>20000000</v>
      </c>
    </row>
    <row r="105" spans="1:3" ht="46.8" hidden="1" x14ac:dyDescent="0.3">
      <c r="A105" s="4" t="s">
        <v>295</v>
      </c>
      <c r="B105" s="5" t="s">
        <v>296</v>
      </c>
      <c r="C105" s="26">
        <v>260000</v>
      </c>
    </row>
    <row r="106" spans="1:3" ht="46.8" hidden="1" x14ac:dyDescent="0.3">
      <c r="A106" s="4" t="s">
        <v>306</v>
      </c>
      <c r="B106" s="5" t="s">
        <v>307</v>
      </c>
      <c r="C106" s="26">
        <v>3618887</v>
      </c>
    </row>
    <row r="107" spans="1:3" ht="31.2" x14ac:dyDescent="0.3">
      <c r="A107" s="6" t="s">
        <v>166</v>
      </c>
      <c r="B107" s="7" t="s">
        <v>339</v>
      </c>
      <c r="C107" s="22">
        <f>C109+C108</f>
        <v>18178085</v>
      </c>
    </row>
    <row r="108" spans="1:3" ht="46.8" x14ac:dyDescent="0.3">
      <c r="A108" s="4" t="s">
        <v>352</v>
      </c>
      <c r="B108" s="5" t="s">
        <v>353</v>
      </c>
      <c r="C108" s="21">
        <v>17137767</v>
      </c>
    </row>
    <row r="109" spans="1:3" ht="46.8" x14ac:dyDescent="0.3">
      <c r="A109" s="4" t="s">
        <v>340</v>
      </c>
      <c r="B109" s="5" t="s">
        <v>351</v>
      </c>
      <c r="C109" s="21">
        <v>1040318</v>
      </c>
    </row>
    <row r="110" spans="1:3" ht="31.2" x14ac:dyDescent="0.3">
      <c r="A110" s="2" t="s">
        <v>157</v>
      </c>
      <c r="B110" s="3" t="s">
        <v>200</v>
      </c>
      <c r="C110" s="28">
        <f>C111+C114+C117+C120</f>
        <v>49132508</v>
      </c>
    </row>
    <row r="111" spans="1:3" ht="62.4" x14ac:dyDescent="0.3">
      <c r="A111" s="7" t="s">
        <v>163</v>
      </c>
      <c r="B111" s="7" t="s">
        <v>44</v>
      </c>
      <c r="C111" s="22">
        <f>C112</f>
        <v>6928662</v>
      </c>
    </row>
    <row r="112" spans="1:3" ht="62.4" x14ac:dyDescent="0.3">
      <c r="A112" s="7" t="s">
        <v>162</v>
      </c>
      <c r="B112" s="7" t="s">
        <v>45</v>
      </c>
      <c r="C112" s="22">
        <f>C113</f>
        <v>6928662</v>
      </c>
    </row>
    <row r="113" spans="1:3" ht="62.4" x14ac:dyDescent="0.3">
      <c r="A113" s="5" t="s">
        <v>161</v>
      </c>
      <c r="B113" s="5" t="s">
        <v>45</v>
      </c>
      <c r="C113" s="21">
        <v>6928662</v>
      </c>
    </row>
    <row r="114" spans="1:3" ht="46.8" x14ac:dyDescent="0.3">
      <c r="A114" s="7" t="s">
        <v>317</v>
      </c>
      <c r="B114" s="7" t="s">
        <v>318</v>
      </c>
      <c r="C114" s="22">
        <f>C115</f>
        <v>12177190</v>
      </c>
    </row>
    <row r="115" spans="1:3" ht="62.4" x14ac:dyDescent="0.3">
      <c r="A115" s="7" t="s">
        <v>319</v>
      </c>
      <c r="B115" s="7" t="s">
        <v>320</v>
      </c>
      <c r="C115" s="22">
        <f>C116</f>
        <v>12177190</v>
      </c>
    </row>
    <row r="116" spans="1:3" ht="62.4" x14ac:dyDescent="0.3">
      <c r="A116" s="5" t="s">
        <v>321</v>
      </c>
      <c r="B116" s="5" t="s">
        <v>320</v>
      </c>
      <c r="C116" s="21">
        <v>12177190</v>
      </c>
    </row>
    <row r="117" spans="1:3" ht="31.2" x14ac:dyDescent="0.3">
      <c r="A117" s="7" t="s">
        <v>275</v>
      </c>
      <c r="B117" s="7" t="s">
        <v>281</v>
      </c>
      <c r="C117" s="22">
        <f>C118</f>
        <v>92574</v>
      </c>
    </row>
    <row r="118" spans="1:3" ht="46.8" x14ac:dyDescent="0.3">
      <c r="A118" s="7" t="s">
        <v>276</v>
      </c>
      <c r="B118" s="7" t="s">
        <v>282</v>
      </c>
      <c r="C118" s="22">
        <f>C119</f>
        <v>92574</v>
      </c>
    </row>
    <row r="119" spans="1:3" ht="46.8" x14ac:dyDescent="0.3">
      <c r="A119" s="5" t="s">
        <v>277</v>
      </c>
      <c r="B119" s="5" t="s">
        <v>282</v>
      </c>
      <c r="C119" s="21">
        <v>92574</v>
      </c>
    </row>
    <row r="120" spans="1:3" ht="15.6" x14ac:dyDescent="0.3">
      <c r="A120" s="7" t="s">
        <v>102</v>
      </c>
      <c r="B120" s="7" t="s">
        <v>46</v>
      </c>
      <c r="C120" s="22">
        <f>C121</f>
        <v>29934082</v>
      </c>
    </row>
    <row r="121" spans="1:3" ht="15.6" x14ac:dyDescent="0.3">
      <c r="A121" s="7" t="s">
        <v>103</v>
      </c>
      <c r="B121" s="7" t="s">
        <v>47</v>
      </c>
      <c r="C121" s="27">
        <f>SUM(C122:C127)</f>
        <v>29934082</v>
      </c>
    </row>
    <row r="122" spans="1:3" ht="46.8" x14ac:dyDescent="0.3">
      <c r="A122" s="5" t="s">
        <v>337</v>
      </c>
      <c r="B122" s="5" t="s">
        <v>48</v>
      </c>
      <c r="C122" s="21">
        <v>636304</v>
      </c>
    </row>
    <row r="123" spans="1:3" ht="46.8" x14ac:dyDescent="0.3">
      <c r="A123" s="5" t="s">
        <v>336</v>
      </c>
      <c r="B123" s="5" t="s">
        <v>338</v>
      </c>
      <c r="C123" s="21">
        <v>1500000</v>
      </c>
    </row>
    <row r="124" spans="1:3" ht="31.2" x14ac:dyDescent="0.3">
      <c r="A124" s="5" t="s">
        <v>104</v>
      </c>
      <c r="B124" s="5" t="s">
        <v>49</v>
      </c>
      <c r="C124" s="21">
        <v>10762478</v>
      </c>
    </row>
    <row r="125" spans="1:3" ht="31.2" x14ac:dyDescent="0.3">
      <c r="A125" s="5" t="s">
        <v>366</v>
      </c>
      <c r="B125" s="5" t="s">
        <v>363</v>
      </c>
      <c r="C125" s="21">
        <v>2030176</v>
      </c>
    </row>
    <row r="126" spans="1:3" ht="31.2" x14ac:dyDescent="0.3">
      <c r="A126" s="5" t="s">
        <v>105</v>
      </c>
      <c r="B126" s="5" t="s">
        <v>50</v>
      </c>
      <c r="C126" s="21">
        <v>14623419</v>
      </c>
    </row>
    <row r="127" spans="1:3" ht="31.2" x14ac:dyDescent="0.3">
      <c r="A127" s="5" t="s">
        <v>354</v>
      </c>
      <c r="B127" s="5" t="s">
        <v>355</v>
      </c>
      <c r="C127" s="21">
        <v>381705</v>
      </c>
    </row>
    <row r="128" spans="1:3" ht="31.2" x14ac:dyDescent="0.3">
      <c r="A128" s="3" t="s">
        <v>106</v>
      </c>
      <c r="B128" s="3" t="s">
        <v>87</v>
      </c>
      <c r="C128" s="20">
        <f>C129+C132+C160+C163+C166+C169+C172+C174+C177+C180+C182+C185</f>
        <v>706751119</v>
      </c>
    </row>
    <row r="129" spans="1:3" ht="62.4" x14ac:dyDescent="0.3">
      <c r="A129" s="6" t="s">
        <v>107</v>
      </c>
      <c r="B129" s="7" t="s">
        <v>283</v>
      </c>
      <c r="C129" s="22">
        <f>C130</f>
        <v>3948359</v>
      </c>
    </row>
    <row r="130" spans="1:3" ht="46.8" x14ac:dyDescent="0.3">
      <c r="A130" s="6" t="s">
        <v>108</v>
      </c>
      <c r="B130" s="7" t="s">
        <v>66</v>
      </c>
      <c r="C130" s="22">
        <f>C131</f>
        <v>3948359</v>
      </c>
    </row>
    <row r="131" spans="1:3" ht="46.8" x14ac:dyDescent="0.3">
      <c r="A131" s="4" t="s">
        <v>109</v>
      </c>
      <c r="B131" s="5" t="s">
        <v>66</v>
      </c>
      <c r="C131" s="21">
        <v>3948359</v>
      </c>
    </row>
    <row r="132" spans="1:3" ht="46.8" x14ac:dyDescent="0.3">
      <c r="A132" s="7" t="s">
        <v>110</v>
      </c>
      <c r="B132" s="7" t="s">
        <v>201</v>
      </c>
      <c r="C132" s="22">
        <f>C133</f>
        <v>631197676</v>
      </c>
    </row>
    <row r="133" spans="1:3" ht="46.8" x14ac:dyDescent="0.3">
      <c r="A133" s="7" t="s">
        <v>111</v>
      </c>
      <c r="B133" s="7" t="s">
        <v>202</v>
      </c>
      <c r="C133" s="22">
        <f>SUM(C134:C159)</f>
        <v>631197676</v>
      </c>
    </row>
    <row r="134" spans="1:3" ht="31.2" x14ac:dyDescent="0.3">
      <c r="A134" s="5" t="s">
        <v>112</v>
      </c>
      <c r="B134" s="5" t="s">
        <v>284</v>
      </c>
      <c r="C134" s="21">
        <v>205732</v>
      </c>
    </row>
    <row r="135" spans="1:3" ht="31.2" x14ac:dyDescent="0.3">
      <c r="A135" s="5" t="s">
        <v>113</v>
      </c>
      <c r="B135" s="5" t="s">
        <v>51</v>
      </c>
      <c r="C135" s="21">
        <v>1630948</v>
      </c>
    </row>
    <row r="136" spans="1:3" ht="31.2" x14ac:dyDescent="0.3">
      <c r="A136" s="5" t="s">
        <v>114</v>
      </c>
      <c r="B136" s="5" t="s">
        <v>52</v>
      </c>
      <c r="C136" s="21">
        <v>24930</v>
      </c>
    </row>
    <row r="137" spans="1:3" ht="77.25" customHeight="1" x14ac:dyDescent="0.3">
      <c r="A137" s="5" t="s">
        <v>115</v>
      </c>
      <c r="B137" s="5" t="s">
        <v>285</v>
      </c>
      <c r="C137" s="21">
        <v>3677868</v>
      </c>
    </row>
    <row r="138" spans="1:3" ht="31.2" x14ac:dyDescent="0.3">
      <c r="A138" s="5" t="s">
        <v>116</v>
      </c>
      <c r="B138" s="5" t="s">
        <v>53</v>
      </c>
      <c r="C138" s="21">
        <v>175681</v>
      </c>
    </row>
    <row r="139" spans="1:3" ht="62.4" x14ac:dyDescent="0.3">
      <c r="A139" s="5" t="s">
        <v>117</v>
      </c>
      <c r="B139" s="5" t="s">
        <v>54</v>
      </c>
      <c r="C139" s="21">
        <v>6664469</v>
      </c>
    </row>
    <row r="140" spans="1:3" ht="31.2" x14ac:dyDescent="0.3">
      <c r="A140" s="5" t="s">
        <v>118</v>
      </c>
      <c r="B140" s="5" t="s">
        <v>55</v>
      </c>
      <c r="C140" s="21">
        <v>2129360</v>
      </c>
    </row>
    <row r="141" spans="1:3" ht="15.6" x14ac:dyDescent="0.3">
      <c r="A141" s="5" t="s">
        <v>327</v>
      </c>
      <c r="B141" s="5" t="s">
        <v>326</v>
      </c>
      <c r="C141" s="21">
        <v>417759824</v>
      </c>
    </row>
    <row r="142" spans="1:3" ht="31.2" x14ac:dyDescent="0.3">
      <c r="A142" s="5" t="s">
        <v>119</v>
      </c>
      <c r="B142" s="5" t="s">
        <v>56</v>
      </c>
      <c r="C142" s="21">
        <v>15649564</v>
      </c>
    </row>
    <row r="143" spans="1:3" ht="46.8" x14ac:dyDescent="0.3">
      <c r="A143" s="5" t="s">
        <v>120</v>
      </c>
      <c r="B143" s="5" t="s">
        <v>57</v>
      </c>
      <c r="C143" s="21">
        <v>26647338</v>
      </c>
    </row>
    <row r="144" spans="1:3" ht="46.8" x14ac:dyDescent="0.3">
      <c r="A144" s="5" t="s">
        <v>121</v>
      </c>
      <c r="B144" s="5" t="s">
        <v>58</v>
      </c>
      <c r="C144" s="21">
        <v>23298299</v>
      </c>
    </row>
    <row r="145" spans="1:3" ht="31.2" x14ac:dyDescent="0.3">
      <c r="A145" s="5" t="s">
        <v>122</v>
      </c>
      <c r="B145" s="5" t="s">
        <v>59</v>
      </c>
      <c r="C145" s="21">
        <v>2465606</v>
      </c>
    </row>
    <row r="146" spans="1:3" ht="31.2" x14ac:dyDescent="0.3">
      <c r="A146" s="5" t="s">
        <v>322</v>
      </c>
      <c r="B146" s="5" t="s">
        <v>323</v>
      </c>
      <c r="C146" s="21">
        <v>10647</v>
      </c>
    </row>
    <row r="147" spans="1:3" ht="46.8" x14ac:dyDescent="0.3">
      <c r="A147" s="5" t="s">
        <v>270</v>
      </c>
      <c r="B147" s="5" t="s">
        <v>348</v>
      </c>
      <c r="C147" s="21">
        <v>2517696</v>
      </c>
    </row>
    <row r="148" spans="1:3" ht="31.2" x14ac:dyDescent="0.3">
      <c r="A148" s="5" t="s">
        <v>324</v>
      </c>
      <c r="B148" s="5" t="s">
        <v>325</v>
      </c>
      <c r="C148" s="21">
        <v>629110</v>
      </c>
    </row>
    <row r="149" spans="1:3" ht="62.4" x14ac:dyDescent="0.3">
      <c r="A149" s="5" t="s">
        <v>123</v>
      </c>
      <c r="B149" s="5" t="s">
        <v>60</v>
      </c>
      <c r="C149" s="21">
        <v>9486028</v>
      </c>
    </row>
    <row r="150" spans="1:3" ht="15.6" x14ac:dyDescent="0.3">
      <c r="A150" s="5" t="s">
        <v>124</v>
      </c>
      <c r="B150" s="5" t="s">
        <v>61</v>
      </c>
      <c r="C150" s="21">
        <v>3513692</v>
      </c>
    </row>
    <row r="151" spans="1:3" ht="78" x14ac:dyDescent="0.3">
      <c r="A151" s="5" t="s">
        <v>125</v>
      </c>
      <c r="B151" s="5" t="s">
        <v>62</v>
      </c>
      <c r="C151" s="21">
        <v>93887064</v>
      </c>
    </row>
    <row r="152" spans="1:3" ht="31.2" x14ac:dyDescent="0.3">
      <c r="A152" s="5" t="s">
        <v>126</v>
      </c>
      <c r="B152" s="5" t="s">
        <v>63</v>
      </c>
      <c r="C152" s="21">
        <v>5000000</v>
      </c>
    </row>
    <row r="153" spans="1:3" ht="15.6" x14ac:dyDescent="0.3">
      <c r="A153" s="5" t="s">
        <v>127</v>
      </c>
      <c r="B153" s="5" t="s">
        <v>289</v>
      </c>
      <c r="C153" s="21">
        <v>3300000</v>
      </c>
    </row>
    <row r="154" spans="1:3" ht="62.4" x14ac:dyDescent="0.3">
      <c r="A154" s="5" t="s">
        <v>128</v>
      </c>
      <c r="B154" s="5" t="s">
        <v>238</v>
      </c>
      <c r="C154" s="21">
        <v>4498415</v>
      </c>
    </row>
    <row r="155" spans="1:3" ht="31.2" x14ac:dyDescent="0.3">
      <c r="A155" s="4" t="s">
        <v>129</v>
      </c>
      <c r="B155" s="5" t="s">
        <v>64</v>
      </c>
      <c r="C155" s="21">
        <v>7550406</v>
      </c>
    </row>
    <row r="156" spans="1:3" ht="62.4" x14ac:dyDescent="0.3">
      <c r="A156" s="4" t="s">
        <v>130</v>
      </c>
      <c r="B156" s="5" t="s">
        <v>328</v>
      </c>
      <c r="C156" s="21">
        <v>97000</v>
      </c>
    </row>
    <row r="157" spans="1:3" ht="62.4" x14ac:dyDescent="0.3">
      <c r="A157" s="4" t="s">
        <v>131</v>
      </c>
      <c r="B157" s="5" t="s">
        <v>65</v>
      </c>
      <c r="C157" s="21">
        <v>2950</v>
      </c>
    </row>
    <row r="158" spans="1:3" ht="46.8" x14ac:dyDescent="0.3">
      <c r="A158" s="4" t="s">
        <v>230</v>
      </c>
      <c r="B158" s="5" t="s">
        <v>329</v>
      </c>
      <c r="C158" s="21">
        <v>157549</v>
      </c>
    </row>
    <row r="159" spans="1:3" ht="46.8" x14ac:dyDescent="0.3">
      <c r="A159" s="4" t="s">
        <v>231</v>
      </c>
      <c r="B159" s="5" t="s">
        <v>232</v>
      </c>
      <c r="C159" s="21">
        <v>217500</v>
      </c>
    </row>
    <row r="160" spans="1:3" ht="62.4" x14ac:dyDescent="0.3">
      <c r="A160" s="6" t="s">
        <v>132</v>
      </c>
      <c r="B160" s="7" t="s">
        <v>67</v>
      </c>
      <c r="C160" s="22">
        <f>C161</f>
        <v>7469388</v>
      </c>
    </row>
    <row r="161" spans="1:3" ht="62.4" x14ac:dyDescent="0.3">
      <c r="A161" s="6" t="s">
        <v>133</v>
      </c>
      <c r="B161" s="7" t="s">
        <v>68</v>
      </c>
      <c r="C161" s="22">
        <f>C162</f>
        <v>7469388</v>
      </c>
    </row>
    <row r="162" spans="1:3" ht="62.4" x14ac:dyDescent="0.3">
      <c r="A162" s="4" t="s">
        <v>134</v>
      </c>
      <c r="B162" s="5" t="s">
        <v>68</v>
      </c>
      <c r="C162" s="21">
        <v>7469388</v>
      </c>
    </row>
    <row r="163" spans="1:3" ht="62.4" x14ac:dyDescent="0.3">
      <c r="A163" s="6" t="s">
        <v>135</v>
      </c>
      <c r="B163" s="7" t="s">
        <v>69</v>
      </c>
      <c r="C163" s="22">
        <f>C164</f>
        <v>523</v>
      </c>
    </row>
    <row r="164" spans="1:3" ht="62.4" x14ac:dyDescent="0.3">
      <c r="A164" s="6" t="s">
        <v>136</v>
      </c>
      <c r="B164" s="7" t="s">
        <v>209</v>
      </c>
      <c r="C164" s="22">
        <f>C165</f>
        <v>523</v>
      </c>
    </row>
    <row r="165" spans="1:3" ht="62.4" x14ac:dyDescent="0.3">
      <c r="A165" s="4" t="s">
        <v>137</v>
      </c>
      <c r="B165" s="5" t="s">
        <v>209</v>
      </c>
      <c r="C165" s="21">
        <v>523</v>
      </c>
    </row>
    <row r="166" spans="1:3" ht="62.4" x14ac:dyDescent="0.3">
      <c r="A166" s="7" t="s">
        <v>138</v>
      </c>
      <c r="B166" s="7" t="s">
        <v>208</v>
      </c>
      <c r="C166" s="22">
        <f>C167</f>
        <v>2692284</v>
      </c>
    </row>
    <row r="167" spans="1:3" ht="62.4" x14ac:dyDescent="0.3">
      <c r="A167" s="7" t="s">
        <v>139</v>
      </c>
      <c r="B167" s="7" t="s">
        <v>70</v>
      </c>
      <c r="C167" s="22">
        <f>C168</f>
        <v>2692284</v>
      </c>
    </row>
    <row r="168" spans="1:3" ht="62.4" x14ac:dyDescent="0.3">
      <c r="A168" s="5" t="s">
        <v>140</v>
      </c>
      <c r="B168" s="5" t="s">
        <v>70</v>
      </c>
      <c r="C168" s="21">
        <v>2692284</v>
      </c>
    </row>
    <row r="169" spans="1:3" ht="31.2" x14ac:dyDescent="0.3">
      <c r="A169" s="7" t="s">
        <v>141</v>
      </c>
      <c r="B169" s="7" t="s">
        <v>206</v>
      </c>
      <c r="C169" s="22">
        <f>C170</f>
        <v>4550538</v>
      </c>
    </row>
    <row r="170" spans="1:3" ht="31.2" x14ac:dyDescent="0.3">
      <c r="A170" s="7" t="s">
        <v>142</v>
      </c>
      <c r="B170" s="7" t="s">
        <v>207</v>
      </c>
      <c r="C170" s="22">
        <f>C171</f>
        <v>4550538</v>
      </c>
    </row>
    <row r="171" spans="1:3" ht="31.2" x14ac:dyDescent="0.3">
      <c r="A171" s="5" t="s">
        <v>143</v>
      </c>
      <c r="B171" s="5" t="s">
        <v>207</v>
      </c>
      <c r="C171" s="21">
        <v>4550538</v>
      </c>
    </row>
    <row r="172" spans="1:3" ht="46.8" x14ac:dyDescent="0.3">
      <c r="A172" s="6" t="s">
        <v>234</v>
      </c>
      <c r="B172" s="7" t="s">
        <v>233</v>
      </c>
      <c r="C172" s="22">
        <f>C173</f>
        <v>16800000</v>
      </c>
    </row>
    <row r="173" spans="1:3" ht="46.8" x14ac:dyDescent="0.3">
      <c r="A173" s="4" t="s">
        <v>228</v>
      </c>
      <c r="B173" s="5" t="s">
        <v>229</v>
      </c>
      <c r="C173" s="21">
        <v>16800000</v>
      </c>
    </row>
    <row r="174" spans="1:3" ht="140.4" x14ac:dyDescent="0.3">
      <c r="A174" s="6" t="s">
        <v>265</v>
      </c>
      <c r="B174" s="7" t="s">
        <v>350</v>
      </c>
      <c r="C174" s="22">
        <f>C175</f>
        <v>14217840</v>
      </c>
    </row>
    <row r="175" spans="1:3" ht="124.8" x14ac:dyDescent="0.3">
      <c r="A175" s="6" t="s">
        <v>264</v>
      </c>
      <c r="B175" s="7" t="s">
        <v>349</v>
      </c>
      <c r="C175" s="22">
        <f>C176</f>
        <v>14217840</v>
      </c>
    </row>
    <row r="176" spans="1:3" ht="124.8" x14ac:dyDescent="0.3">
      <c r="A176" s="4" t="s">
        <v>266</v>
      </c>
      <c r="B176" s="5" t="s">
        <v>349</v>
      </c>
      <c r="C176" s="21">
        <v>14217840</v>
      </c>
    </row>
    <row r="177" spans="1:3" ht="62.4" x14ac:dyDescent="0.3">
      <c r="A177" s="6" t="s">
        <v>235</v>
      </c>
      <c r="B177" s="7" t="s">
        <v>236</v>
      </c>
      <c r="C177" s="22">
        <f>C178</f>
        <v>13831740</v>
      </c>
    </row>
    <row r="178" spans="1:3" ht="62.4" x14ac:dyDescent="0.3">
      <c r="A178" s="4" t="s">
        <v>226</v>
      </c>
      <c r="B178" s="5" t="s">
        <v>227</v>
      </c>
      <c r="C178" s="21">
        <v>13831740</v>
      </c>
    </row>
    <row r="179" spans="1:3" ht="46.8" x14ac:dyDescent="0.3">
      <c r="A179" s="6" t="s">
        <v>144</v>
      </c>
      <c r="B179" s="7" t="s">
        <v>205</v>
      </c>
      <c r="C179" s="22">
        <f>C180</f>
        <v>187200</v>
      </c>
    </row>
    <row r="180" spans="1:3" ht="46.8" x14ac:dyDescent="0.3">
      <c r="A180" s="6" t="s">
        <v>145</v>
      </c>
      <c r="B180" s="7" t="s">
        <v>71</v>
      </c>
      <c r="C180" s="22">
        <f>C181</f>
        <v>187200</v>
      </c>
    </row>
    <row r="181" spans="1:3" ht="72" customHeight="1" x14ac:dyDescent="0.3">
      <c r="A181" s="4" t="s">
        <v>146</v>
      </c>
      <c r="B181" s="5" t="s">
        <v>71</v>
      </c>
      <c r="C181" s="21">
        <v>187200</v>
      </c>
    </row>
    <row r="182" spans="1:3" ht="72" customHeight="1" x14ac:dyDescent="0.3">
      <c r="A182" s="6" t="s">
        <v>269</v>
      </c>
      <c r="B182" s="7" t="s">
        <v>286</v>
      </c>
      <c r="C182" s="22">
        <f>C183</f>
        <v>10503262</v>
      </c>
    </row>
    <row r="183" spans="1:3" ht="46.8" x14ac:dyDescent="0.3">
      <c r="A183" s="6" t="s">
        <v>267</v>
      </c>
      <c r="B183" s="7" t="s">
        <v>274</v>
      </c>
      <c r="C183" s="22">
        <f>C184</f>
        <v>10503262</v>
      </c>
    </row>
    <row r="184" spans="1:3" ht="46.8" x14ac:dyDescent="0.3">
      <c r="A184" s="4" t="s">
        <v>268</v>
      </c>
      <c r="B184" s="5" t="s">
        <v>274</v>
      </c>
      <c r="C184" s="21">
        <v>10503262</v>
      </c>
    </row>
    <row r="185" spans="1:3" ht="31.2" x14ac:dyDescent="0.3">
      <c r="A185" s="6" t="s">
        <v>147</v>
      </c>
      <c r="B185" s="7" t="s">
        <v>203</v>
      </c>
      <c r="C185" s="22">
        <f>C186</f>
        <v>1352309</v>
      </c>
    </row>
    <row r="186" spans="1:3" ht="31.2" x14ac:dyDescent="0.3">
      <c r="A186" s="6" t="s">
        <v>148</v>
      </c>
      <c r="B186" s="7" t="s">
        <v>204</v>
      </c>
      <c r="C186" s="22">
        <f>C187</f>
        <v>1352309</v>
      </c>
    </row>
    <row r="187" spans="1:3" ht="46.5" customHeight="1" x14ac:dyDescent="0.3">
      <c r="A187" s="4" t="s">
        <v>149</v>
      </c>
      <c r="B187" s="5" t="s">
        <v>204</v>
      </c>
      <c r="C187" s="21">
        <v>1352309</v>
      </c>
    </row>
    <row r="188" spans="1:3" ht="15.6" x14ac:dyDescent="0.3">
      <c r="A188" s="2" t="s">
        <v>150</v>
      </c>
      <c r="B188" s="3" t="s">
        <v>72</v>
      </c>
      <c r="C188" s="20">
        <f>C189+C197+C194</f>
        <v>3567952.67</v>
      </c>
    </row>
    <row r="189" spans="1:3" ht="62.4" x14ac:dyDescent="0.3">
      <c r="A189" s="6" t="s">
        <v>151</v>
      </c>
      <c r="B189" s="7" t="s">
        <v>73</v>
      </c>
      <c r="C189" s="22">
        <f>C190</f>
        <v>1941786</v>
      </c>
    </row>
    <row r="190" spans="1:3" ht="70.5" customHeight="1" x14ac:dyDescent="0.3">
      <c r="A190" s="6" t="s">
        <v>152</v>
      </c>
      <c r="B190" s="7" t="s">
        <v>74</v>
      </c>
      <c r="C190" s="22">
        <f>SUM(C191:C193)</f>
        <v>1941786</v>
      </c>
    </row>
    <row r="191" spans="1:3" ht="76.5" customHeight="1" x14ac:dyDescent="0.3">
      <c r="A191" s="4" t="s">
        <v>153</v>
      </c>
      <c r="B191" s="5" t="s">
        <v>74</v>
      </c>
      <c r="C191" s="21">
        <v>998967</v>
      </c>
    </row>
    <row r="192" spans="1:3" ht="84" customHeight="1" x14ac:dyDescent="0.3">
      <c r="A192" s="4" t="s">
        <v>154</v>
      </c>
      <c r="B192" s="5" t="s">
        <v>74</v>
      </c>
      <c r="C192" s="21">
        <v>549819</v>
      </c>
    </row>
    <row r="193" spans="1:3" ht="85.5" customHeight="1" x14ac:dyDescent="0.3">
      <c r="A193" s="4" t="s">
        <v>155</v>
      </c>
      <c r="B193" s="5" t="s">
        <v>74</v>
      </c>
      <c r="C193" s="21">
        <v>393000</v>
      </c>
    </row>
    <row r="194" spans="1:3" ht="45" customHeight="1" x14ac:dyDescent="0.3">
      <c r="A194" s="6" t="s">
        <v>360</v>
      </c>
      <c r="B194" s="7" t="s">
        <v>358</v>
      </c>
      <c r="C194" s="22">
        <f>C195</f>
        <v>104166.67</v>
      </c>
    </row>
    <row r="195" spans="1:3" ht="48.75" customHeight="1" x14ac:dyDescent="0.3">
      <c r="A195" s="6" t="s">
        <v>359</v>
      </c>
      <c r="B195" s="7" t="s">
        <v>361</v>
      </c>
      <c r="C195" s="22">
        <f>C196</f>
        <v>104166.67</v>
      </c>
    </row>
    <row r="196" spans="1:3" ht="50.25" customHeight="1" x14ac:dyDescent="0.3">
      <c r="A196" s="4" t="s">
        <v>362</v>
      </c>
      <c r="B196" s="5" t="s">
        <v>361</v>
      </c>
      <c r="C196" s="21">
        <v>104166.67</v>
      </c>
    </row>
    <row r="197" spans="1:3" ht="30.75" customHeight="1" x14ac:dyDescent="0.3">
      <c r="A197" s="6" t="s">
        <v>271</v>
      </c>
      <c r="B197" s="7" t="s">
        <v>287</v>
      </c>
      <c r="C197" s="22">
        <f>C198</f>
        <v>1522000</v>
      </c>
    </row>
    <row r="198" spans="1:3" ht="42" customHeight="1" x14ac:dyDescent="0.3">
      <c r="A198" s="6" t="s">
        <v>272</v>
      </c>
      <c r="B198" s="7" t="s">
        <v>288</v>
      </c>
      <c r="C198" s="22">
        <f>SUM(C199:C201)</f>
        <v>1522000</v>
      </c>
    </row>
    <row r="199" spans="1:3" ht="73.5" customHeight="1" x14ac:dyDescent="0.3">
      <c r="A199" s="4" t="s">
        <v>356</v>
      </c>
      <c r="B199" s="5" t="s">
        <v>357</v>
      </c>
      <c r="C199" s="21">
        <v>222000</v>
      </c>
    </row>
    <row r="200" spans="1:3" ht="68.25" customHeight="1" x14ac:dyDescent="0.3">
      <c r="A200" s="4" t="s">
        <v>273</v>
      </c>
      <c r="B200" s="5" t="s">
        <v>299</v>
      </c>
      <c r="C200" s="21">
        <v>1000000</v>
      </c>
    </row>
    <row r="201" spans="1:3" ht="67.5" customHeight="1" x14ac:dyDescent="0.3">
      <c r="A201" s="4" t="s">
        <v>297</v>
      </c>
      <c r="B201" s="5" t="s">
        <v>298</v>
      </c>
      <c r="C201" s="21">
        <v>300000</v>
      </c>
    </row>
    <row r="202" spans="1:3" ht="15.6" x14ac:dyDescent="0.3">
      <c r="A202" s="2"/>
      <c r="B202" s="2" t="s">
        <v>75</v>
      </c>
      <c r="C202" s="20">
        <f>C10+C92</f>
        <v>1150085074.6700001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2023-04-20T10:57:09Z</cp:lastPrinted>
  <dcterms:created xsi:type="dcterms:W3CDTF">2018-05-24T06:09:51Z</dcterms:created>
  <dcterms:modified xsi:type="dcterms:W3CDTF">2023-04-20T10:57:12Z</dcterms:modified>
</cp:coreProperties>
</file>