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33" i="3"/>
  <c r="C32" s="1"/>
  <c r="C153"/>
  <c r="C182"/>
  <c r="C146"/>
  <c r="C145" s="1"/>
  <c r="C136"/>
  <c r="C83"/>
  <c r="C176"/>
  <c r="C175" s="1"/>
  <c r="C76"/>
  <c r="C194"/>
  <c r="C12"/>
  <c r="C131"/>
  <c r="C35"/>
  <c r="C189" l="1"/>
  <c r="C188" s="1"/>
  <c r="C143"/>
  <c r="C142" s="1"/>
  <c r="C193"/>
  <c r="C152"/>
  <c r="C173"/>
  <c r="C172" s="1"/>
  <c r="C185"/>
  <c r="C184" s="1"/>
  <c r="C181"/>
  <c r="C179"/>
  <c r="C178" s="1"/>
  <c r="C140"/>
  <c r="C139" s="1"/>
  <c r="C126"/>
  <c r="C125" s="1"/>
  <c r="C81"/>
  <c r="C80" s="1"/>
  <c r="C58"/>
  <c r="C57" s="1"/>
  <c r="C42"/>
  <c r="C39"/>
  <c r="C38" s="1"/>
  <c r="C187" l="1"/>
  <c r="C151"/>
  <c r="C138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4" l="1"/>
  <c r="C123" s="1"/>
  <c r="C197" s="1"/>
</calcChain>
</file>

<file path=xl/sharedStrings.xml><?xml version="1.0" encoding="utf-8"?>
<sst xmlns="http://schemas.openxmlformats.org/spreadsheetml/2006/main" count="384" uniqueCount="370">
  <si>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</si>
  <si>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</si>
  <si>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</si>
  <si>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</si>
  <si>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</si>
  <si>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</si>
  <si>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</si>
  <si>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</si>
  <si>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</si>
  <si>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</si>
  <si>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</si>
  <si>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</si>
  <si>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</si>
  <si>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</si>
  <si>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</si>
  <si>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</si>
  <si>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</si>
  <si>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</si>
  <si>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</si>
  <si>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</si>
  <si>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</si>
  <si>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</si>
  <si>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</si>
  <si>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</si>
  <si>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</si>
  <si>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</si>
  <si>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</si>
  <si>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</si>
  <si>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</si>
  <si>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</si>
  <si>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</si>
  <si>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</si>
  <si>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</si>
  <si>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</si>
  <si>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</si>
  <si>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</si>
  <si>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</si>
  <si>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</si>
  <si>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</si>
  <si>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</si>
  <si>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</si>
  <si>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</si>
  <si>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</si>
  <si>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</si>
  <si>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</si>
  <si>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</si>
  <si>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</si>
  <si>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</si>
  <si>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</si>
  <si>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</si>
  <si>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</si>
  <si>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</si>
  <si>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</si>
  <si>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</si>
  <si>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</si>
  <si>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</si>
  <si>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</si>
  <si>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</si>
  <si>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</si>
  <si>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</si>
  <si>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</si>
  <si>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</si>
  <si>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</si>
  <si>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</si>
  <si>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</si>
  <si>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</si>
  <si>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</si>
  <si>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</si>
  <si>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</si>
  <si>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</si>
  <si>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</si>
  <si>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</si>
  <si>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</si>
  <si>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</si>
  <si>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</si>
  <si>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</si>
  <si>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</si>
  <si>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</si>
  <si>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</si>
  <si>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</si>
  <si>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</si>
  <si>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</si>
  <si>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</si>
  <si>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</si>
  <si>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</si>
  <si>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</si>
  <si>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</si>
  <si>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</si>
  <si>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</si>
  <si>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</si>
  <si>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</si>
  <si>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</si>
  <si>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</si>
  <si>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</si>
  <si>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</si>
  <si>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</si>
  <si>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</si>
  <si>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</si>
  <si>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</si>
  <si>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</si>
  <si>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</si>
  <si>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</si>
  <si>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</si>
  <si>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</si>
  <si>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</si>
  <si>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</si>
  <si>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</si>
  <si>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</si>
  <si>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</si>
  <si>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</si>
  <si>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</si>
  <si>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</si>
  <si>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</si>
  <si>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</si>
  <si>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</si>
  <si>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</si>
  <si>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</si>
  <si>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</si>
  <si>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</si>
  <si>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</si>
  <si>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</si>
  <si>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</si>
  <si>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</si>
  <si>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</si>
  <si>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</si>
  <si>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</si>
  <si>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</si>
  <si>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</si>
  <si>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</si>
  <si>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</si>
  <si>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</si>
  <si>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</si>
  <si>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</si>
  <si>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</si>
  <si>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</si>
  <si>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</si>
  <si>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</si>
  <si>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</si>
  <si>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</si>
  <si>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</si>
  <si>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</si>
  <si>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</si>
  <si>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</si>
  <si>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</si>
  <si>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</si>
  <si>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</si>
  <si>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</si>
  <si>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</si>
  <si>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</si>
  <si>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</si>
  <si>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</si>
  <si>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</si>
  <si>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</si>
  <si>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</si>
  <si>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</si>
  <si>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</si>
  <si>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</si>
  <si>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</si>
  <si>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</si>
  <si>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</si>
  <si>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</si>
  <si>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</si>
  <si>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</si>
  <si>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</si>
  <si>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</si>
  <si>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</si>
  <si>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</si>
  <si>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</si>
  <si>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</si>
  <si>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</si>
  <si>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</si>
  <si>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</si>
  <si>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</si>
  <si>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</si>
  <si>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</si>
  <si>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</si>
  <si>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</si>
  <si>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</si>
  <si>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</si>
  <si>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</si>
  <si>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</si>
  <si>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</si>
  <si>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</si>
  <si>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</si>
  <si>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</si>
  <si>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</si>
  <si>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</si>
  <si>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</si>
  <si>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</si>
  <si>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</si>
  <si>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</si>
  <si>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</si>
  <si>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</si>
  <si>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</si>
  <si>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</si>
  <si>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</si>
  <si>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</si>
  <si>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</si>
  <si>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</si>
  <si>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</si>
  <si>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</si>
  <si>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</si>
  <si>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</si>
  <si>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</si>
  <si>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</si>
  <si>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</si>
  <si>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</si>
  <si>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</si>
  <si>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</si>
  <si>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</si>
  <si>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</si>
  <si>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</si>
  <si>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</si>
  <si>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</si>
  <si>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</si>
  <si>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</si>
  <si>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</si>
  <si>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</si>
  <si>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</si>
  <si>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</si>
  <si>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</si>
  <si>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</si>
  <si>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</si>
  <si>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</si>
  <si>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</si>
  <si>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</si>
  <si>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</si>
  <si>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</si>
  <si>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</si>
  <si>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</si>
  <si>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</si>
  <si>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</si>
  <si>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</si>
  <si>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</si>
  <si>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</si>
  <si>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</si>
  <si>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</si>
  <si>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</si>
  <si>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</si>
  <si>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</si>
  <si>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</si>
  <si>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</si>
  <si>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</si>
  <si>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</si>
  <si>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</si>
  <si>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</si>
  <si>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</si>
  <si>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</si>
  <si>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</si>
  <si>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</si>
  <si>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</si>
  <si>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</si>
  <si>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</si>
  <si>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</si>
  <si>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</si>
  <si>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</si>
  <si>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</si>
  <si>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</si>
  <si>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от   №   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</si>
  <si>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</si>
  <si>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</si>
  <si>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</si>
  <si>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</si>
  <si>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</si>
  <si>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</si>
  <si>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</si>
  <si>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</si>
  <si>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</si>
  <si>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</si>
  <si>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</si>
  <si>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</si>
  <si>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</si>
  <si>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</si>
  <si>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</si>
  <si>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</si>
  <si>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</si>
  <si>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</si>
  <si>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</si>
  <si>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</si>
  <si>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</si>
  <si>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</si>
  <si>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</si>
  <si>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</si>
  <si>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</si>
  <si>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</si>
  <si>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</si>
  <si>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</si>
  <si>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</si>
  <si>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</si>
  <si>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</si>
  <si>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</si>
  <si>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</si>
  <si>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</si>
  <si>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</si>
  <si>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</si>
  <si>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</si>
  <si>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</si>
  <si>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</si>
  <si>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</si>
  <si>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</si>
  <si>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</si>
  <si>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</si>
  <si>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</si>
  <si>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</si>
  <si>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</si>
  <si>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</si>
  <si>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</si>
  <si>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</si>
  <si>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</si>
  <si>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</si>
  <si>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</si>
  <si>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</si>
  <si>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</si>
  <si>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</si>
  <si>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</si>
  <si>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</si>
  <si>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</si>
  <si>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</si>
  <si>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</si>
  <si>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</si>
  <si>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</si>
  <si>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</si>
  <si>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</si>
  <si>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</si>
  <si>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</si>
  <si>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</si>
  <si>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</si>
  <si>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</si>
  <si>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</si>
  <si>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</si>
  <si>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</si>
  <si>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</si>
  <si>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</si>
  <si>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</si>
  <si>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</si>
  <si>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</si>
  <si>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</si>
  <si>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</si>
  <si>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</si>
  <si>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</si>
  <si>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</si>
  <si>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</si>
  <si>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</si>
  <si>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</si>
  <si>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</si>
  <si>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</si>
  <si>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</si>
  <si>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</si>
  <si>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</si>
  <si>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</si>
  <si>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</si>
  <si>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</si>
  <si>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</si>
  <si>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</si>
  <si>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</si>
  <si>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</si>
  <si>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</si>
  <si>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</si>
  <si>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</si>
  <si>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</si>
  <si>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</si>
  <si>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</si>
  <si>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</si>
  <si>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</si>
  <si>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</si>
  <si>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</si>
  <si>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</si>
  <si>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855 2 02 49999 05 4023 150</t>
  </si>
  <si>
    <t>Межбюджетные трансферты на обеспечение работы спортивных площадок общеобразовательных организаций</t>
  </si>
  <si>
    <t>Приложение  2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</si>
</sst>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97"/>
  <sheetViews>
    <sheetView tabSelected="1" topLeftCell="A190" zoomScale="87" zoomScaleNormal="87" workbookViewId="0">
      <selection activeCell="C197" sqref="C197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29" t="s">
        <v>369</v>
      </c>
      <c r="C1" s="29"/>
      <c r="D1" s="10"/>
      <c r="G1" s="10"/>
      <c r="H1" s="10"/>
    </row>
    <row r="2" spans="1:8">
      <c r="B2" s="29" t="s">
        <v>119</v>
      </c>
      <c r="C2" s="29"/>
      <c r="D2" s="10"/>
      <c r="G2" s="10"/>
      <c r="H2" s="10"/>
    </row>
    <row r="3" spans="1:8">
      <c r="B3" s="29" t="s">
        <v>252</v>
      </c>
      <c r="C3" s="29"/>
      <c r="D3" s="10"/>
      <c r="G3" s="9"/>
    </row>
    <row r="4" spans="1:8">
      <c r="B4" s="34" t="s">
        <v>258</v>
      </c>
      <c r="C4" s="34"/>
      <c r="D4" s="10"/>
    </row>
    <row r="5" spans="1:8">
      <c r="B5" s="34"/>
      <c r="C5" s="34"/>
    </row>
    <row r="6" spans="1:8" ht="18.75" customHeight="1">
      <c r="A6" s="31" t="s">
        <v>259</v>
      </c>
      <c r="B6" s="32"/>
      <c r="C6" s="32"/>
    </row>
    <row r="7" spans="1:8" ht="22.5" customHeight="1">
      <c r="A7" s="33"/>
      <c r="B7" s="33"/>
      <c r="C7" s="33"/>
    </row>
    <row r="8" spans="1:8" ht="15.75">
      <c r="A8" s="30" t="s">
        <v>1</v>
      </c>
      <c r="B8" s="30" t="s">
        <v>2</v>
      </c>
      <c r="C8" s="22" t="s">
        <v>358</v>
      </c>
    </row>
    <row r="9" spans="1:8" ht="15.75">
      <c r="A9" s="30"/>
      <c r="B9" s="30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146893987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246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260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9581200</v>
      </c>
    </row>
    <row r="19" spans="1:3" ht="36" customHeight="1">
      <c r="A19" s="6" t="s">
        <v>7</v>
      </c>
      <c r="B19" s="7" t="s">
        <v>125</v>
      </c>
      <c r="C19" s="20">
        <f>C20+C21+C22+C23</f>
        <v>9581200</v>
      </c>
    </row>
    <row r="20" spans="1:3" ht="128.25" customHeight="1">
      <c r="A20" s="4" t="s">
        <v>242</v>
      </c>
      <c r="B20" s="5" t="s">
        <v>261</v>
      </c>
      <c r="C20" s="19">
        <v>4997000</v>
      </c>
    </row>
    <row r="21" spans="1:3" ht="141.75">
      <c r="A21" s="4" t="s">
        <v>243</v>
      </c>
      <c r="B21" s="5" t="s">
        <v>262</v>
      </c>
      <c r="C21" s="19">
        <v>23800</v>
      </c>
    </row>
    <row r="22" spans="1:3" ht="141.75">
      <c r="A22" s="4" t="s">
        <v>244</v>
      </c>
      <c r="B22" s="5" t="s">
        <v>263</v>
      </c>
      <c r="C22" s="19">
        <v>5181300</v>
      </c>
    </row>
    <row r="23" spans="1:3" ht="129" customHeight="1">
      <c r="A23" s="4" t="s">
        <v>245</v>
      </c>
      <c r="B23" s="5" t="s">
        <v>264</v>
      </c>
      <c r="C23" s="19">
        <v>-620900</v>
      </c>
    </row>
    <row r="24" spans="1:3" ht="15.75">
      <c r="A24" s="2" t="s">
        <v>67</v>
      </c>
      <c r="B24" s="3" t="s">
        <v>154</v>
      </c>
      <c r="C24" s="18">
        <f>+C25+C27</f>
        <v>2602000</v>
      </c>
    </row>
    <row r="25" spans="1:3" ht="15.75">
      <c r="A25" s="6" t="s">
        <v>8</v>
      </c>
      <c r="B25" s="7" t="s">
        <v>0</v>
      </c>
      <c r="C25" s="20">
        <f>C26</f>
        <v>40000</v>
      </c>
    </row>
    <row r="26" spans="1:3" ht="78.75">
      <c r="A26" s="4" t="s">
        <v>133</v>
      </c>
      <c r="B26" s="11" t="s">
        <v>265</v>
      </c>
      <c r="C26" s="19">
        <v>40000</v>
      </c>
    </row>
    <row r="27" spans="1:3" ht="31.5">
      <c r="A27" s="6" t="s">
        <v>9</v>
      </c>
      <c r="B27" s="7" t="s">
        <v>10</v>
      </c>
      <c r="C27" s="20">
        <f>C28</f>
        <v>2562000</v>
      </c>
    </row>
    <row r="28" spans="1:3" ht="110.25">
      <c r="A28" s="4" t="s">
        <v>134</v>
      </c>
      <c r="B28" s="5" t="s">
        <v>266</v>
      </c>
      <c r="C28" s="19">
        <v>2562000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267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268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4498000</v>
      </c>
      <c r="D37" s="12"/>
    </row>
    <row r="38" spans="1:4" ht="82.5" customHeight="1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269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4474000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270</v>
      </c>
      <c r="C43" s="19">
        <v>2850000</v>
      </c>
      <c r="D43" s="12"/>
    </row>
    <row r="44" spans="1:4" ht="90" customHeight="1">
      <c r="A44" s="4" t="s">
        <v>18</v>
      </c>
      <c r="B44" s="5" t="s">
        <v>271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272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400000</v>
      </c>
    </row>
    <row r="48" spans="1:4" ht="47.25">
      <c r="A48" s="4" t="s">
        <v>21</v>
      </c>
      <c r="B48" s="5" t="s">
        <v>273</v>
      </c>
      <c r="C48" s="19">
        <v>400000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274</v>
      </c>
      <c r="C51" s="19">
        <v>114000</v>
      </c>
    </row>
    <row r="52" spans="1:3" ht="94.5">
      <c r="A52" s="4" t="s">
        <v>227</v>
      </c>
      <c r="B52" s="5" t="s">
        <v>275</v>
      </c>
      <c r="C52" s="19">
        <v>56000</v>
      </c>
    </row>
    <row r="53" spans="1:3" ht="110.25">
      <c r="A53" s="4" t="s">
        <v>228</v>
      </c>
      <c r="B53" s="5" t="s">
        <v>276</v>
      </c>
      <c r="C53" s="19">
        <v>76000</v>
      </c>
    </row>
    <row r="54" spans="1:3" ht="94.5">
      <c r="A54" s="4" t="s">
        <v>229</v>
      </c>
      <c r="B54" s="5" t="s">
        <v>277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4670318</v>
      </c>
    </row>
    <row r="56" spans="1:3" ht="15.75">
      <c r="A56" s="6" t="s">
        <v>25</v>
      </c>
      <c r="B56" s="7" t="s">
        <v>26</v>
      </c>
      <c r="C56" s="20">
        <f>C60+C57</f>
        <v>4440318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278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4376318</v>
      </c>
    </row>
    <row r="61" spans="1:3" ht="47.25">
      <c r="A61" s="6" t="s">
        <v>28</v>
      </c>
      <c r="B61" s="7" t="s">
        <v>140</v>
      </c>
      <c r="C61" s="20">
        <f>C62</f>
        <v>4376318</v>
      </c>
    </row>
    <row r="62" spans="1:3" ht="63">
      <c r="A62" s="4" t="s">
        <v>29</v>
      </c>
      <c r="B62" s="5" t="s">
        <v>279</v>
      </c>
      <c r="C62" s="19">
        <v>4376318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280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2630000</v>
      </c>
    </row>
    <row r="68" spans="1:3" ht="47.25">
      <c r="A68" s="2" t="s">
        <v>63</v>
      </c>
      <c r="B68" s="3" t="s">
        <v>142</v>
      </c>
      <c r="C68" s="18">
        <f>C69+C73+C76</f>
        <v>1480000</v>
      </c>
    </row>
    <row r="69" spans="1:3" ht="31.5">
      <c r="A69" s="6" t="s">
        <v>30</v>
      </c>
      <c r="B69" s="7" t="s">
        <v>31</v>
      </c>
      <c r="C69" s="20">
        <f>C70+C71</f>
        <v>636000</v>
      </c>
    </row>
    <row r="70" spans="1:3" ht="94.5">
      <c r="A70" s="4" t="s">
        <v>32</v>
      </c>
      <c r="B70" s="5" t="s">
        <v>281</v>
      </c>
      <c r="C70" s="19">
        <v>520000</v>
      </c>
    </row>
    <row r="71" spans="1:3" ht="63">
      <c r="A71" s="4" t="s">
        <v>33</v>
      </c>
      <c r="B71" s="5" t="s">
        <v>282</v>
      </c>
      <c r="C71" s="19">
        <v>116000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283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594000</v>
      </c>
    </row>
    <row r="76" spans="1:3" ht="94.5">
      <c r="A76" s="6" t="s">
        <v>118</v>
      </c>
      <c r="B76" s="8" t="s">
        <v>128</v>
      </c>
      <c r="C76" s="20">
        <f>C77+C79</f>
        <v>594000</v>
      </c>
    </row>
    <row r="77" spans="1:3" ht="111.75" customHeight="1">
      <c r="A77" s="4" t="s">
        <v>117</v>
      </c>
      <c r="B77" s="14" t="s">
        <v>284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285</v>
      </c>
      <c r="C79" s="19">
        <v>394000</v>
      </c>
    </row>
    <row r="80" spans="1:3" ht="31.5">
      <c r="A80" s="2" t="s">
        <v>176</v>
      </c>
      <c r="B80" s="15" t="s">
        <v>177</v>
      </c>
      <c r="C80" s="18">
        <f>C81</f>
        <v>1150000</v>
      </c>
    </row>
    <row r="81" spans="1:3" ht="47.25">
      <c r="A81" s="6" t="s">
        <v>178</v>
      </c>
      <c r="B81" s="8" t="s">
        <v>208</v>
      </c>
      <c r="C81" s="20">
        <f>C82</f>
        <v>1150000</v>
      </c>
    </row>
    <row r="82" spans="1:3" ht="63">
      <c r="A82" s="4" t="s">
        <v>179</v>
      </c>
      <c r="B82" s="14" t="s">
        <v>286</v>
      </c>
      <c r="C82" s="19">
        <v>1150000</v>
      </c>
    </row>
    <row r="83" spans="1:3" ht="24.75" customHeight="1">
      <c r="A83" s="2" t="s">
        <v>34</v>
      </c>
      <c r="B83" s="24" t="s">
        <v>145</v>
      </c>
      <c r="C83" s="18">
        <f>SUM(C84:C122)</f>
        <v>1307469</v>
      </c>
    </row>
    <row r="84" spans="1:3" ht="141.75">
      <c r="A84" s="4" t="s">
        <v>287</v>
      </c>
      <c r="B84" s="5" t="s">
        <v>288</v>
      </c>
      <c r="C84" s="19">
        <v>3333</v>
      </c>
    </row>
    <row r="85" spans="1:3" ht="157.5">
      <c r="A85" s="4" t="s">
        <v>289</v>
      </c>
      <c r="B85" s="5" t="s">
        <v>290</v>
      </c>
      <c r="C85" s="19">
        <v>100</v>
      </c>
    </row>
    <row r="86" spans="1:3" ht="126">
      <c r="A86" s="4" t="s">
        <v>291</v>
      </c>
      <c r="B86" s="5" t="s">
        <v>292</v>
      </c>
      <c r="C86" s="19">
        <v>5833</v>
      </c>
    </row>
    <row r="87" spans="1:3" ht="141.75">
      <c r="A87" s="4" t="s">
        <v>293</v>
      </c>
      <c r="B87" s="5" t="s">
        <v>294</v>
      </c>
      <c r="C87" s="19">
        <v>1667</v>
      </c>
    </row>
    <row r="88" spans="1:3" ht="110.25">
      <c r="A88" s="4" t="s">
        <v>295</v>
      </c>
      <c r="B88" s="5" t="s">
        <v>296</v>
      </c>
      <c r="C88" s="19">
        <v>667</v>
      </c>
    </row>
    <row r="89" spans="1:3" ht="220.5">
      <c r="A89" s="16" t="s">
        <v>297</v>
      </c>
      <c r="B89" s="17" t="s">
        <v>298</v>
      </c>
      <c r="C89" s="21">
        <v>1333</v>
      </c>
    </row>
    <row r="90" spans="1:3" ht="173.25">
      <c r="A90" s="4" t="s">
        <v>299</v>
      </c>
      <c r="B90" s="5" t="s">
        <v>300</v>
      </c>
      <c r="C90" s="19">
        <v>3124</v>
      </c>
    </row>
    <row r="91" spans="1:3" ht="204.75">
      <c r="A91" s="4" t="s">
        <v>301</v>
      </c>
      <c r="B91" s="5" t="s">
        <v>302</v>
      </c>
      <c r="C91" s="19">
        <v>3667</v>
      </c>
    </row>
    <row r="92" spans="1:3" ht="126">
      <c r="A92" s="4" t="s">
        <v>303</v>
      </c>
      <c r="B92" s="5" t="s">
        <v>304</v>
      </c>
      <c r="C92" s="19">
        <v>81655</v>
      </c>
    </row>
    <row r="93" spans="1:3" ht="110.25">
      <c r="A93" s="4" t="s">
        <v>305</v>
      </c>
      <c r="B93" s="5" t="s">
        <v>306</v>
      </c>
      <c r="C93" s="19">
        <v>295</v>
      </c>
    </row>
    <row r="94" spans="1:3" ht="126">
      <c r="A94" s="4" t="s">
        <v>307</v>
      </c>
      <c r="B94" s="5" t="s">
        <v>308</v>
      </c>
      <c r="C94" s="19">
        <v>1673</v>
      </c>
    </row>
    <row r="95" spans="1:3" ht="110.25">
      <c r="A95" s="4" t="s">
        <v>309</v>
      </c>
      <c r="B95" s="5" t="s">
        <v>310</v>
      </c>
      <c r="C95" s="19">
        <v>4352</v>
      </c>
    </row>
    <row r="96" spans="1:3" ht="94.5">
      <c r="A96" s="4" t="s">
        <v>183</v>
      </c>
      <c r="B96" s="5" t="s">
        <v>184</v>
      </c>
      <c r="C96" s="19">
        <v>5000</v>
      </c>
    </row>
    <row r="97" spans="1:3" ht="141.75">
      <c r="A97" s="4" t="s">
        <v>311</v>
      </c>
      <c r="B97" s="5" t="s">
        <v>312</v>
      </c>
      <c r="C97" s="19">
        <v>500</v>
      </c>
    </row>
    <row r="98" spans="1:3" ht="141.75">
      <c r="A98" s="4" t="s">
        <v>313</v>
      </c>
      <c r="B98" s="5" t="s">
        <v>314</v>
      </c>
      <c r="C98" s="19">
        <v>10488</v>
      </c>
    </row>
    <row r="99" spans="1:3" ht="94.5">
      <c r="A99" s="4" t="s">
        <v>180</v>
      </c>
      <c r="B99" s="5" t="s">
        <v>181</v>
      </c>
      <c r="C99" s="19">
        <v>80000</v>
      </c>
    </row>
    <row r="100" spans="1:3" ht="110.25">
      <c r="A100" s="4" t="s">
        <v>315</v>
      </c>
      <c r="B100" s="5" t="s">
        <v>316</v>
      </c>
      <c r="C100" s="19">
        <v>250</v>
      </c>
    </row>
    <row r="101" spans="1:3" ht="141.75">
      <c r="A101" s="4" t="s">
        <v>317</v>
      </c>
      <c r="B101" s="5" t="s">
        <v>318</v>
      </c>
      <c r="C101" s="19">
        <v>417</v>
      </c>
    </row>
    <row r="102" spans="1:3" ht="94.5">
      <c r="A102" s="4" t="s">
        <v>319</v>
      </c>
      <c r="B102" s="5" t="s">
        <v>320</v>
      </c>
      <c r="C102" s="19">
        <v>7000</v>
      </c>
    </row>
    <row r="103" spans="1:3" ht="141.75">
      <c r="A103" s="4" t="s">
        <v>321</v>
      </c>
      <c r="B103" s="5" t="s">
        <v>322</v>
      </c>
      <c r="C103" s="19">
        <v>2500</v>
      </c>
    </row>
    <row r="104" spans="1:3" ht="141.75">
      <c r="A104" s="4" t="s">
        <v>323</v>
      </c>
      <c r="B104" s="5" t="s">
        <v>324</v>
      </c>
      <c r="C104" s="19">
        <v>3333</v>
      </c>
    </row>
    <row r="105" spans="1:3" ht="126">
      <c r="A105" s="4" t="s">
        <v>325</v>
      </c>
      <c r="B105" s="5" t="s">
        <v>326</v>
      </c>
      <c r="C105" s="19">
        <v>1558</v>
      </c>
    </row>
    <row r="106" spans="1:3" ht="157.5">
      <c r="A106" s="4" t="s">
        <v>327</v>
      </c>
      <c r="B106" s="5" t="s">
        <v>328</v>
      </c>
      <c r="C106" s="19">
        <v>601</v>
      </c>
    </row>
    <row r="107" spans="1:3" ht="141.75">
      <c r="A107" s="4" t="s">
        <v>329</v>
      </c>
      <c r="B107" s="5" t="s">
        <v>330</v>
      </c>
      <c r="C107" s="19">
        <v>850</v>
      </c>
    </row>
    <row r="108" spans="1:3" ht="110.25">
      <c r="A108" s="4" t="s">
        <v>331</v>
      </c>
      <c r="B108" s="5" t="s">
        <v>364</v>
      </c>
      <c r="C108" s="19">
        <v>167</v>
      </c>
    </row>
    <row r="109" spans="1:3" ht="157.5">
      <c r="A109" s="4" t="s">
        <v>332</v>
      </c>
      <c r="B109" s="5" t="s">
        <v>333</v>
      </c>
      <c r="C109" s="19">
        <v>500</v>
      </c>
    </row>
    <row r="110" spans="1:3" ht="173.25">
      <c r="A110" s="4" t="s">
        <v>334</v>
      </c>
      <c r="B110" s="5" t="s">
        <v>335</v>
      </c>
      <c r="C110" s="19">
        <v>1243</v>
      </c>
    </row>
    <row r="111" spans="1:3" ht="110.25">
      <c r="A111" s="4" t="s">
        <v>336</v>
      </c>
      <c r="B111" s="5" t="s">
        <v>337</v>
      </c>
      <c r="C111" s="19">
        <v>417</v>
      </c>
    </row>
    <row r="112" spans="1:3" ht="204.75">
      <c r="A112" s="4" t="s">
        <v>338</v>
      </c>
      <c r="B112" s="5" t="s">
        <v>339</v>
      </c>
      <c r="C112" s="19">
        <v>12483</v>
      </c>
    </row>
    <row r="113" spans="1:3" ht="110.25">
      <c r="A113" s="4" t="s">
        <v>340</v>
      </c>
      <c r="B113" s="5" t="s">
        <v>341</v>
      </c>
      <c r="C113" s="19">
        <v>600</v>
      </c>
    </row>
    <row r="114" spans="1:3" ht="126">
      <c r="A114" s="4" t="s">
        <v>342</v>
      </c>
      <c r="B114" s="5" t="s">
        <v>343</v>
      </c>
      <c r="C114" s="19">
        <v>6667</v>
      </c>
    </row>
    <row r="115" spans="1:3" ht="157.5">
      <c r="A115" s="4" t="s">
        <v>344</v>
      </c>
      <c r="B115" s="5" t="s">
        <v>345</v>
      </c>
      <c r="C115" s="19">
        <v>11667</v>
      </c>
    </row>
    <row r="116" spans="1:3" ht="94.5">
      <c r="A116" s="4" t="s">
        <v>346</v>
      </c>
      <c r="B116" s="5" t="s">
        <v>347</v>
      </c>
      <c r="C116" s="19">
        <v>6340</v>
      </c>
    </row>
    <row r="117" spans="1:3" ht="141.75">
      <c r="A117" s="4" t="s">
        <v>348</v>
      </c>
      <c r="B117" s="5" t="s">
        <v>349</v>
      </c>
      <c r="C117" s="19">
        <v>4167</v>
      </c>
    </row>
    <row r="118" spans="1:3" ht="267.75">
      <c r="A118" s="4" t="s">
        <v>350</v>
      </c>
      <c r="B118" s="5" t="s">
        <v>351</v>
      </c>
      <c r="C118" s="19">
        <v>917</v>
      </c>
    </row>
    <row r="119" spans="1:3" ht="126">
      <c r="A119" s="4" t="s">
        <v>352</v>
      </c>
      <c r="B119" s="5" t="s">
        <v>353</v>
      </c>
      <c r="C119" s="19">
        <v>4902</v>
      </c>
    </row>
    <row r="120" spans="1:3" ht="110.25">
      <c r="A120" s="4" t="s">
        <v>354</v>
      </c>
      <c r="B120" s="5" t="s">
        <v>355</v>
      </c>
      <c r="C120" s="19">
        <v>41203</v>
      </c>
    </row>
    <row r="121" spans="1:3" ht="157.5">
      <c r="A121" s="4" t="s">
        <v>356</v>
      </c>
      <c r="B121" s="5" t="s">
        <v>357</v>
      </c>
      <c r="C121" s="19">
        <v>43000</v>
      </c>
    </row>
    <row r="122" spans="1:3" ht="126">
      <c r="A122" s="4" t="s">
        <v>363</v>
      </c>
      <c r="B122" s="5" t="s">
        <v>182</v>
      </c>
      <c r="C122" s="19">
        <v>953000</v>
      </c>
    </row>
    <row r="123" spans="1:3" ht="15.75">
      <c r="A123" s="2" t="s">
        <v>35</v>
      </c>
      <c r="B123" s="3" t="s">
        <v>169</v>
      </c>
      <c r="C123" s="28">
        <f>C124</f>
        <v>934426513</v>
      </c>
    </row>
    <row r="124" spans="1:3" ht="47.25">
      <c r="A124" s="2" t="s">
        <v>36</v>
      </c>
      <c r="B124" s="3" t="s">
        <v>146</v>
      </c>
      <c r="C124" s="18">
        <f>C125+C138+C151+C187</f>
        <v>934426513</v>
      </c>
    </row>
    <row r="125" spans="1:3" ht="31.5">
      <c r="A125" s="2" t="s">
        <v>84</v>
      </c>
      <c r="B125" s="3" t="s">
        <v>147</v>
      </c>
      <c r="C125" s="18">
        <f>C126+C136</f>
        <v>247294382</v>
      </c>
    </row>
    <row r="126" spans="1:3" ht="15.75">
      <c r="A126" s="6" t="s">
        <v>85</v>
      </c>
      <c r="B126" s="7" t="s">
        <v>37</v>
      </c>
      <c r="C126" s="20">
        <f>C127</f>
        <v>246152000</v>
      </c>
    </row>
    <row r="127" spans="1:3" ht="47.25">
      <c r="A127" s="4" t="s">
        <v>86</v>
      </c>
      <c r="B127" s="5" t="s">
        <v>148</v>
      </c>
      <c r="C127" s="19">
        <v>246152000</v>
      </c>
    </row>
    <row r="128" spans="1:3" ht="15.75" hidden="1">
      <c r="A128" s="6" t="s">
        <v>122</v>
      </c>
      <c r="B128" s="25" t="s">
        <v>72</v>
      </c>
      <c r="C128" s="20"/>
    </row>
    <row r="129" spans="1:3" ht="15.75" hidden="1">
      <c r="A129" s="6" t="s">
        <v>124</v>
      </c>
      <c r="B129" s="7" t="s">
        <v>38</v>
      </c>
      <c r="C129" s="20"/>
    </row>
    <row r="130" spans="1:3" ht="47.25" hidden="1">
      <c r="A130" s="4" t="s">
        <v>123</v>
      </c>
      <c r="B130" s="5" t="s">
        <v>39</v>
      </c>
      <c r="C130" s="19"/>
    </row>
    <row r="131" spans="1:3" ht="15.75" hidden="1">
      <c r="A131" s="6" t="s">
        <v>209</v>
      </c>
      <c r="B131" s="7" t="s">
        <v>38</v>
      </c>
      <c r="C131" s="19">
        <f>SUM(C132:C135)</f>
        <v>59251130</v>
      </c>
    </row>
    <row r="132" spans="1:3" ht="47.25" hidden="1">
      <c r="A132" s="4" t="s">
        <v>212</v>
      </c>
      <c r="B132" s="5" t="s">
        <v>39</v>
      </c>
      <c r="C132" s="19">
        <v>35372243</v>
      </c>
    </row>
    <row r="133" spans="1:3" ht="47.25" hidden="1">
      <c r="A133" s="4" t="s">
        <v>210</v>
      </c>
      <c r="B133" s="5" t="s">
        <v>211</v>
      </c>
      <c r="C133" s="19">
        <v>20000000</v>
      </c>
    </row>
    <row r="134" spans="1:3" ht="47.25" hidden="1">
      <c r="A134" s="4" t="s">
        <v>213</v>
      </c>
      <c r="B134" s="5" t="s">
        <v>214</v>
      </c>
      <c r="C134" s="19">
        <v>260000</v>
      </c>
    </row>
    <row r="135" spans="1:3" ht="47.25" hidden="1">
      <c r="A135" s="4" t="s">
        <v>221</v>
      </c>
      <c r="B135" s="5" t="s">
        <v>222</v>
      </c>
      <c r="C135" s="19">
        <v>3618887</v>
      </c>
    </row>
    <row r="136" spans="1:3" ht="31.5">
      <c r="A136" s="6" t="s">
        <v>124</v>
      </c>
      <c r="B136" s="7" t="s">
        <v>240</v>
      </c>
      <c r="C136" s="20">
        <f>C137</f>
        <v>1142382</v>
      </c>
    </row>
    <row r="137" spans="1:3" ht="47.25">
      <c r="A137" s="4" t="s">
        <v>241</v>
      </c>
      <c r="B137" s="5" t="s">
        <v>250</v>
      </c>
      <c r="C137" s="19">
        <v>1142382</v>
      </c>
    </row>
    <row r="138" spans="1:3" ht="31.5">
      <c r="A138" s="2" t="s">
        <v>116</v>
      </c>
      <c r="B138" s="3" t="s">
        <v>149</v>
      </c>
      <c r="C138" s="27">
        <f>C139+C142+C145</f>
        <v>48972843</v>
      </c>
    </row>
    <row r="139" spans="1:3" ht="63">
      <c r="A139" s="7" t="s">
        <v>121</v>
      </c>
      <c r="B139" s="7" t="s">
        <v>40</v>
      </c>
      <c r="C139" s="20">
        <f>C140</f>
        <v>20874828</v>
      </c>
    </row>
    <row r="140" spans="1:3" ht="63">
      <c r="A140" s="7" t="s">
        <v>120</v>
      </c>
      <c r="B140" s="7" t="s">
        <v>41</v>
      </c>
      <c r="C140" s="20">
        <f>C141</f>
        <v>20874828</v>
      </c>
    </row>
    <row r="141" spans="1:3" ht="78.75">
      <c r="A141" s="5" t="s">
        <v>359</v>
      </c>
      <c r="B141" s="5" t="s">
        <v>41</v>
      </c>
      <c r="C141" s="19">
        <v>20874828</v>
      </c>
    </row>
    <row r="142" spans="1:3" ht="31.5">
      <c r="A142" s="7" t="s">
        <v>195</v>
      </c>
      <c r="B142" s="7" t="s">
        <v>201</v>
      </c>
      <c r="C142" s="20">
        <f>C143</f>
        <v>28538</v>
      </c>
    </row>
    <row r="143" spans="1:3" ht="47.25">
      <c r="A143" s="7" t="s">
        <v>196</v>
      </c>
      <c r="B143" s="7" t="s">
        <v>202</v>
      </c>
      <c r="C143" s="20">
        <f>C144</f>
        <v>28538</v>
      </c>
    </row>
    <row r="144" spans="1:3" ht="47.25">
      <c r="A144" s="5" t="s">
        <v>197</v>
      </c>
      <c r="B144" s="5" t="s">
        <v>202</v>
      </c>
      <c r="C144" s="19">
        <v>28538</v>
      </c>
    </row>
    <row r="145" spans="1:3" ht="15.75">
      <c r="A145" s="7" t="s">
        <v>87</v>
      </c>
      <c r="B145" s="7" t="s">
        <v>42</v>
      </c>
      <c r="C145" s="20">
        <f>C146</f>
        <v>28069477</v>
      </c>
    </row>
    <row r="146" spans="1:3" ht="15.75">
      <c r="A146" s="7" t="s">
        <v>88</v>
      </c>
      <c r="B146" s="7" t="s">
        <v>43</v>
      </c>
      <c r="C146" s="26">
        <f>SUM(C147:C150)</f>
        <v>28069477</v>
      </c>
    </row>
    <row r="147" spans="1:3" ht="47.25">
      <c r="A147" s="5" t="s">
        <v>239</v>
      </c>
      <c r="B147" s="5" t="s">
        <v>44</v>
      </c>
      <c r="C147" s="19">
        <v>659988</v>
      </c>
    </row>
    <row r="148" spans="1:3" ht="31.5">
      <c r="A148" s="5" t="s">
        <v>89</v>
      </c>
      <c r="B148" s="5" t="s">
        <v>45</v>
      </c>
      <c r="C148" s="19">
        <v>11082444</v>
      </c>
    </row>
    <row r="149" spans="1:3" ht="31.5">
      <c r="A149" s="5" t="s">
        <v>90</v>
      </c>
      <c r="B149" s="5" t="s">
        <v>46</v>
      </c>
      <c r="C149" s="19">
        <v>15993839</v>
      </c>
    </row>
    <row r="150" spans="1:3" ht="31.5">
      <c r="A150" s="5" t="s">
        <v>251</v>
      </c>
      <c r="B150" s="5" t="s">
        <v>365</v>
      </c>
      <c r="C150" s="19">
        <v>333206</v>
      </c>
    </row>
    <row r="151" spans="1:3" ht="31.5">
      <c r="A151" s="3" t="s">
        <v>91</v>
      </c>
      <c r="B151" s="3" t="s">
        <v>73</v>
      </c>
      <c r="C151" s="18">
        <f>C152+C172+C175+C178+C181+C184</f>
        <v>634553678</v>
      </c>
    </row>
    <row r="152" spans="1:3" ht="47.25">
      <c r="A152" s="7" t="s">
        <v>92</v>
      </c>
      <c r="B152" s="7" t="s">
        <v>150</v>
      </c>
      <c r="C152" s="20">
        <f>C153</f>
        <v>600349924</v>
      </c>
    </row>
    <row r="153" spans="1:3" ht="47.25">
      <c r="A153" s="7" t="s">
        <v>93</v>
      </c>
      <c r="B153" s="7" t="s">
        <v>151</v>
      </c>
      <c r="C153" s="20">
        <f>SUM(C154:C171)</f>
        <v>600349924</v>
      </c>
    </row>
    <row r="154" spans="1:3" ht="47.25">
      <c r="A154" s="5" t="s">
        <v>362</v>
      </c>
      <c r="B154" s="5" t="s">
        <v>247</v>
      </c>
      <c r="C154" s="19">
        <v>2146105</v>
      </c>
    </row>
    <row r="155" spans="1:3" ht="31.5">
      <c r="A155" s="5" t="s">
        <v>94</v>
      </c>
      <c r="B155" s="5" t="s">
        <v>203</v>
      </c>
      <c r="C155" s="19">
        <v>208632</v>
      </c>
    </row>
    <row r="156" spans="1:3" ht="47.25">
      <c r="A156" s="5" t="s">
        <v>95</v>
      </c>
      <c r="B156" s="5" t="s">
        <v>366</v>
      </c>
      <c r="C156" s="19">
        <v>1630945</v>
      </c>
    </row>
    <row r="157" spans="1:3" ht="31.5">
      <c r="A157" s="5" t="s">
        <v>96</v>
      </c>
      <c r="B157" s="5" t="s">
        <v>47</v>
      </c>
      <c r="C157" s="19">
        <v>28230</v>
      </c>
    </row>
    <row r="158" spans="1:3" ht="77.25" customHeight="1">
      <c r="A158" s="5" t="s">
        <v>97</v>
      </c>
      <c r="B158" s="5" t="s">
        <v>204</v>
      </c>
      <c r="C158" s="19">
        <v>3768040</v>
      </c>
    </row>
    <row r="159" spans="1:3" ht="31.5">
      <c r="A159" s="5" t="s">
        <v>98</v>
      </c>
      <c r="B159" s="5" t="s">
        <v>48</v>
      </c>
      <c r="C159" s="19">
        <v>307618</v>
      </c>
    </row>
    <row r="160" spans="1:3" ht="63">
      <c r="A160" s="5" t="s">
        <v>99</v>
      </c>
      <c r="B160" s="5" t="s">
        <v>49</v>
      </c>
      <c r="C160" s="19">
        <v>5250856</v>
      </c>
    </row>
    <row r="161" spans="1:3" ht="31.5">
      <c r="A161" s="5" t="s">
        <v>100</v>
      </c>
      <c r="B161" s="5" t="s">
        <v>50</v>
      </c>
      <c r="C161" s="19">
        <v>2683773</v>
      </c>
    </row>
    <row r="162" spans="1:3" ht="15.75">
      <c r="A162" s="5" t="s">
        <v>235</v>
      </c>
      <c r="B162" s="5" t="s">
        <v>234</v>
      </c>
      <c r="C162" s="19">
        <v>429979584</v>
      </c>
    </row>
    <row r="163" spans="1:3" ht="31.5">
      <c r="A163" s="5" t="s">
        <v>101</v>
      </c>
      <c r="B163" s="5" t="s">
        <v>51</v>
      </c>
      <c r="C163" s="19">
        <v>12934196</v>
      </c>
    </row>
    <row r="164" spans="1:3" ht="47.25">
      <c r="A164" s="5" t="s">
        <v>102</v>
      </c>
      <c r="B164" s="5" t="s">
        <v>52</v>
      </c>
      <c r="C164" s="19">
        <v>23445297</v>
      </c>
    </row>
    <row r="165" spans="1:3" ht="31.5">
      <c r="A165" s="5" t="s">
        <v>103</v>
      </c>
      <c r="B165" s="5" t="s">
        <v>53</v>
      </c>
      <c r="C165" s="19">
        <v>2465605</v>
      </c>
    </row>
    <row r="166" spans="1:3" ht="31.5">
      <c r="A166" s="5" t="s">
        <v>230</v>
      </c>
      <c r="B166" s="5" t="s">
        <v>231</v>
      </c>
      <c r="C166" s="19">
        <v>10986</v>
      </c>
    </row>
    <row r="167" spans="1:3" ht="31.5">
      <c r="A167" s="5" t="s">
        <v>232</v>
      </c>
      <c r="B167" s="5" t="s">
        <v>233</v>
      </c>
      <c r="C167" s="19">
        <v>629110</v>
      </c>
    </row>
    <row r="168" spans="1:3" ht="78.75">
      <c r="A168" s="5" t="s">
        <v>104</v>
      </c>
      <c r="B168" s="5" t="s">
        <v>54</v>
      </c>
      <c r="C168" s="19">
        <v>102040094</v>
      </c>
    </row>
    <row r="169" spans="1:3" ht="31.5">
      <c r="A169" s="5" t="s">
        <v>105</v>
      </c>
      <c r="B169" s="5" t="s">
        <v>55</v>
      </c>
      <c r="C169" s="19">
        <v>7152000</v>
      </c>
    </row>
    <row r="170" spans="1:3" ht="31.5">
      <c r="A170" s="4" t="s">
        <v>106</v>
      </c>
      <c r="B170" s="5" t="s">
        <v>56</v>
      </c>
      <c r="C170" s="19">
        <v>5510271</v>
      </c>
    </row>
    <row r="171" spans="1:3" ht="47.25">
      <c r="A171" s="4" t="s">
        <v>167</v>
      </c>
      <c r="B171" s="5" t="s">
        <v>236</v>
      </c>
      <c r="C171" s="19">
        <v>158582</v>
      </c>
    </row>
    <row r="172" spans="1:3" ht="63">
      <c r="A172" s="6" t="s">
        <v>107</v>
      </c>
      <c r="B172" s="7" t="s">
        <v>57</v>
      </c>
      <c r="C172" s="20">
        <f>C173</f>
        <v>1830</v>
      </c>
    </row>
    <row r="173" spans="1:3" ht="63">
      <c r="A173" s="6" t="s">
        <v>108</v>
      </c>
      <c r="B173" s="7" t="s">
        <v>152</v>
      </c>
      <c r="C173" s="20">
        <f>C174</f>
        <v>1830</v>
      </c>
    </row>
    <row r="174" spans="1:3" ht="63">
      <c r="A174" s="4" t="s">
        <v>109</v>
      </c>
      <c r="B174" s="5" t="s">
        <v>152</v>
      </c>
      <c r="C174" s="19">
        <v>1830</v>
      </c>
    </row>
    <row r="175" spans="1:3" ht="78.75">
      <c r="A175" s="6" t="s">
        <v>253</v>
      </c>
      <c r="B175" s="7" t="s">
        <v>254</v>
      </c>
      <c r="C175" s="20">
        <f>C176</f>
        <v>3375526</v>
      </c>
    </row>
    <row r="176" spans="1:3" ht="94.5">
      <c r="A176" s="6" t="s">
        <v>255</v>
      </c>
      <c r="B176" s="7" t="s">
        <v>256</v>
      </c>
      <c r="C176" s="20">
        <f>C177</f>
        <v>3375526</v>
      </c>
    </row>
    <row r="177" spans="1:3" ht="94.5">
      <c r="A177" s="4" t="s">
        <v>257</v>
      </c>
      <c r="B177" s="5" t="s">
        <v>256</v>
      </c>
      <c r="C177" s="19">
        <v>3375526</v>
      </c>
    </row>
    <row r="178" spans="1:3" ht="141.75">
      <c r="A178" s="6" t="s">
        <v>187</v>
      </c>
      <c r="B178" s="7" t="s">
        <v>249</v>
      </c>
      <c r="C178" s="20">
        <f>C179</f>
        <v>14061600</v>
      </c>
    </row>
    <row r="179" spans="1:3" ht="126">
      <c r="A179" s="6" t="s">
        <v>186</v>
      </c>
      <c r="B179" s="7" t="s">
        <v>248</v>
      </c>
      <c r="C179" s="20">
        <f>C180</f>
        <v>14061600</v>
      </c>
    </row>
    <row r="180" spans="1:3" ht="126">
      <c r="A180" s="4" t="s">
        <v>188</v>
      </c>
      <c r="B180" s="5" t="s">
        <v>248</v>
      </c>
      <c r="C180" s="19">
        <v>14061600</v>
      </c>
    </row>
    <row r="181" spans="1:3" ht="63">
      <c r="A181" s="6" t="s">
        <v>360</v>
      </c>
      <c r="B181" s="7" t="s">
        <v>168</v>
      </c>
      <c r="C181" s="20">
        <f>C183</f>
        <v>13910320</v>
      </c>
    </row>
    <row r="182" spans="1:3" ht="63">
      <c r="A182" s="6" t="s">
        <v>361</v>
      </c>
      <c r="B182" s="7" t="s">
        <v>166</v>
      </c>
      <c r="C182" s="20">
        <f>C183</f>
        <v>13910320</v>
      </c>
    </row>
    <row r="183" spans="1:3" ht="63">
      <c r="A183" s="4" t="s">
        <v>165</v>
      </c>
      <c r="B183" s="5" t="s">
        <v>166</v>
      </c>
      <c r="C183" s="19">
        <v>13910320</v>
      </c>
    </row>
    <row r="184" spans="1:3" ht="72" customHeight="1">
      <c r="A184" s="6" t="s">
        <v>191</v>
      </c>
      <c r="B184" s="7" t="s">
        <v>205</v>
      </c>
      <c r="C184" s="20">
        <f>C185</f>
        <v>2854478</v>
      </c>
    </row>
    <row r="185" spans="1:3" ht="47.25">
      <c r="A185" s="6" t="s">
        <v>189</v>
      </c>
      <c r="B185" s="7" t="s">
        <v>194</v>
      </c>
      <c r="C185" s="20">
        <f>C186</f>
        <v>2854478</v>
      </c>
    </row>
    <row r="186" spans="1:3" ht="47.25">
      <c r="A186" s="4" t="s">
        <v>190</v>
      </c>
      <c r="B186" s="5" t="s">
        <v>194</v>
      </c>
      <c r="C186" s="19">
        <v>2854478</v>
      </c>
    </row>
    <row r="187" spans="1:3" ht="15.75">
      <c r="A187" s="2" t="s">
        <v>110</v>
      </c>
      <c r="B187" s="3" t="s">
        <v>58</v>
      </c>
      <c r="C187" s="18">
        <f>C188+C193</f>
        <v>3605610</v>
      </c>
    </row>
    <row r="188" spans="1:3" ht="63">
      <c r="A188" s="6" t="s">
        <v>111</v>
      </c>
      <c r="B188" s="7" t="s">
        <v>59</v>
      </c>
      <c r="C188" s="20">
        <f>C189</f>
        <v>2805610</v>
      </c>
    </row>
    <row r="189" spans="1:3" ht="70.5" customHeight="1">
      <c r="A189" s="6" t="s">
        <v>112</v>
      </c>
      <c r="B189" s="7" t="s">
        <v>60</v>
      </c>
      <c r="C189" s="20">
        <f>SUM(C190:C192)</f>
        <v>2805610</v>
      </c>
    </row>
    <row r="190" spans="1:3" ht="76.5" customHeight="1">
      <c r="A190" s="4" t="s">
        <v>113</v>
      </c>
      <c r="B190" s="5" t="s">
        <v>60</v>
      </c>
      <c r="C190" s="19">
        <v>1662523</v>
      </c>
    </row>
    <row r="191" spans="1:3" ht="84" customHeight="1">
      <c r="A191" s="4" t="s">
        <v>114</v>
      </c>
      <c r="B191" s="5" t="s">
        <v>60</v>
      </c>
      <c r="C191" s="19">
        <v>721087</v>
      </c>
    </row>
    <row r="192" spans="1:3" ht="85.5" customHeight="1">
      <c r="A192" s="4" t="s">
        <v>115</v>
      </c>
      <c r="B192" s="5" t="s">
        <v>60</v>
      </c>
      <c r="C192" s="19">
        <v>422000</v>
      </c>
    </row>
    <row r="193" spans="1:3" ht="30.75" customHeight="1">
      <c r="A193" s="6" t="s">
        <v>192</v>
      </c>
      <c r="B193" s="7" t="s">
        <v>206</v>
      </c>
      <c r="C193" s="20">
        <f>C194</f>
        <v>800000</v>
      </c>
    </row>
    <row r="194" spans="1:3" ht="42" customHeight="1">
      <c r="A194" s="6" t="s">
        <v>193</v>
      </c>
      <c r="B194" s="7" t="s">
        <v>207</v>
      </c>
      <c r="C194" s="20">
        <f>SUM(C195:C196)</f>
        <v>800000</v>
      </c>
    </row>
    <row r="195" spans="1:3" ht="42" customHeight="1">
      <c r="A195" s="4" t="s">
        <v>367</v>
      </c>
      <c r="B195" s="5" t="s">
        <v>368</v>
      </c>
      <c r="C195" s="19">
        <v>500000</v>
      </c>
    </row>
    <row r="196" spans="1:3" ht="67.5" customHeight="1">
      <c r="A196" s="4" t="s">
        <v>215</v>
      </c>
      <c r="B196" s="5" t="s">
        <v>216</v>
      </c>
      <c r="C196" s="19">
        <v>300000</v>
      </c>
    </row>
    <row r="197" spans="1:3" ht="15.75">
      <c r="A197" s="23"/>
      <c r="B197" s="2" t="s">
        <v>61</v>
      </c>
      <c r="C197" s="18">
        <f>C10+C123</f>
        <v>1081320500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2023-11-02T07:13:34Z</cp:lastPrinted>
  <dcterms:created xsi:type="dcterms:W3CDTF">2018-05-24T06:09:51Z</dcterms:created>
  <dcterms:modified xsi:type="dcterms:W3CDTF">2023-11-13T08:37:45Z</dcterms:modified>
</cp:coreProperties>
</file>