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20" yWindow="150" windowWidth="23835" windowHeight="9660"/>
  </bookViews>
  <sheets>
    <sheet name="Первоначальный" sheetId="3" r:id="rId1"/>
  </sheets>
  <calcPr calcId="145621"/>
</workbook>
</file>

<file path=xl/calcChain.xml><?xml version="1.0" encoding="utf-8"?>
<calcChain xmlns="http://schemas.openxmlformats.org/spreadsheetml/2006/main">
  <c r="D8" i="3"/>
  <c r="C8"/>
  <c r="E24"/>
  <c r="E23"/>
  <c r="E22"/>
  <c r="E21"/>
  <c r="E20"/>
  <c r="E19"/>
  <c r="E18"/>
  <c r="E17"/>
  <c r="E16"/>
  <c r="E15"/>
  <c r="E14"/>
  <c r="E13"/>
  <c r="E12"/>
  <c r="E11"/>
  <c r="E10"/>
  <c r="E9"/>
  <c r="D18"/>
  <c r="D22"/>
  <c r="D21" s="1"/>
  <c r="C22"/>
  <c r="D9"/>
  <c r="D7" l="1"/>
  <c r="E8"/>
  <c r="C9" l="1"/>
  <c r="C18" l="1"/>
  <c r="C21" l="1"/>
  <c r="C7" l="1"/>
  <c r="E7" s="1"/>
</calcChain>
</file>

<file path=xl/sharedStrings.xml><?xml version="1.0" encoding="utf-8"?>
<sst xmlns="http://schemas.openxmlformats.org/spreadsheetml/2006/main" count="39" uniqueCount="31">
  <si>
    <t>(руб.)</t>
  </si>
  <si>
    <t>14.2.</t>
  </si>
  <si>
    <t>Наименование муниципальной  программы, программы, подпрограммы, объекта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</si>
  <si>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</si>
  <si>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МЦП "Комплексная программа модернизации и реформирования жилищно-коммунального хозяйства Гаврилов-Ямского муниципального района" на 2015-2017 годы</t>
  </si>
  <si>
    <t xml:space="preserve">Номер муниципальной  программы                                                         </t>
  </si>
  <si>
    <t>Модернизация жилищно-коммунальной отрасли на основе внедрения инновационных и ресурсосберегающих технологий, создание условий для более широкого использования малой энергетики и нетрадиционных видов топливно-энергетических ресурсов, а также информационно-пропагандистское сопровождение реформы ЖКХ - улучшение теплоснабжения жилых помещений при сохранении, а в ряде случаев и снижении затрат на услуги ЖКХ путем газификации населенных пунктов и перевода котельных на природный газ.</t>
  </si>
  <si>
    <t>Реконструкция котельной в с. Ильинское-Урусово</t>
  </si>
  <si>
    <t>14.1.02.</t>
  </si>
  <si>
    <t xml:space="preserve">2017 год
 </t>
  </si>
  <si>
    <t>14.1.02.10060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</si>
  <si>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</si>
  <si>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14.2.02.10250</t>
  </si>
  <si>
    <t>МЦП «Развитие водоснабжения, водоотведения и очистки сточных вод Гаврилов-Ямского муниципального района» на 2016-2018 годы</t>
  </si>
  <si>
    <t>14.2.02.</t>
  </si>
  <si>
    <t>Строительство артезианской скважины в д. Петраково</t>
  </si>
  <si>
    <t>Строительство межпоселкового газопровода Шопша-Шалаево</t>
  </si>
  <si>
    <t>14.1.</t>
  </si>
  <si>
    <t>14.1.01.</t>
  </si>
  <si>
    <t xml:space="preserve">Повышение уровня газификации населенных пунктов Гаврилов-Ямского муниципального района, в том числе в сельской местности </t>
  </si>
  <si>
    <t>14.1.01.10060</t>
  </si>
  <si>
    <t>Строительство газораспределительных сетей в д.Коромыслово (кредиторская задолженность)</t>
  </si>
  <si>
    <t>Стоительство газораспределительных сетей в д. Илькино</t>
  </si>
  <si>
    <t>Строительство газораспределительных сетей д. Шалаево</t>
  </si>
  <si>
    <t>Строительство газораспределительных сетей д. Хохлево</t>
  </si>
  <si>
    <t>14.1.01.75260</t>
  </si>
  <si>
    <t>Строительство  котельной д. Поляна</t>
  </si>
  <si>
    <t>Строительство колодцев</t>
  </si>
  <si>
    <t xml:space="preserve"> Финансирование  строек и объектов из  бюджета Гаврилов-Ямского муниципального    района   за  1 полугодие 2017 года                                                                                    </t>
  </si>
  <si>
    <t xml:space="preserve">Исполнено за 1 квартал  2017 года </t>
  </si>
  <si>
    <t xml:space="preserve">% исполнения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</si>
</sst>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i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8" fillId="0" borderId="0" xfId="0" applyFont="1" applyAlignment="1">
      <alignment horizontal="center"/>
    </xf>
    <xf numFmtId="49" fontId="2" fillId="0" borderId="2" xfId="1" applyNumberFormat="1" applyFont="1" applyFill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wrapText="1"/>
    </xf>
    <xf numFmtId="0" fontId="10" fillId="0" borderId="5" xfId="0" applyFont="1" applyBorder="1" applyAlignment="1">
      <alignment horizontal="center"/>
    </xf>
    <xf numFmtId="16" fontId="9" fillId="0" borderId="5" xfId="0" applyNumberFormat="1" applyFont="1" applyBorder="1" applyAlignment="1">
      <alignment horizontal="center"/>
    </xf>
    <xf numFmtId="0" fontId="9" fillId="0" borderId="5" xfId="0" applyFont="1" applyBorder="1"/>
    <xf numFmtId="0" fontId="9" fillId="0" borderId="5" xfId="0" applyFont="1" applyBorder="1" applyAlignment="1">
      <alignment horizontal="center"/>
    </xf>
    <xf numFmtId="0" fontId="9" fillId="0" borderId="1" xfId="0" applyFont="1" applyBorder="1"/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0" borderId="1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0" fillId="0" borderId="5" xfId="0" applyFont="1" applyBorder="1"/>
    <xf numFmtId="0" fontId="11" fillId="0" borderId="5" xfId="0" applyFont="1" applyBorder="1"/>
    <xf numFmtId="0" fontId="9" fillId="0" borderId="7" xfId="0" applyFont="1" applyBorder="1"/>
    <xf numFmtId="0" fontId="9" fillId="0" borderId="1" xfId="0" applyFont="1" applyBorder="1" applyAlignment="1">
      <alignment wrapText="1"/>
    </xf>
    <xf numFmtId="16" fontId="9" fillId="0" borderId="5" xfId="0" applyNumberFormat="1" applyFont="1" applyBorder="1" applyAlignment="1">
      <alignment horizontal="left"/>
    </xf>
    <xf numFmtId="0" fontId="13" fillId="0" borderId="1" xfId="0" applyFont="1" applyBorder="1" applyAlignment="1">
      <alignment horizontal="justify" vertical="center" wrapText="1"/>
    </xf>
    <xf numFmtId="0" fontId="13" fillId="0" borderId="8" xfId="0" applyFont="1" applyBorder="1"/>
    <xf numFmtId="0" fontId="9" fillId="0" borderId="1" xfId="0" applyFont="1" applyBorder="1" applyAlignment="1">
      <alignment horizontal="center"/>
    </xf>
    <xf numFmtId="0" fontId="0" fillId="0" borderId="1" xfId="0" applyBorder="1"/>
    <xf numFmtId="3" fontId="12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3" fontId="9" fillId="0" borderId="1" xfId="0" applyNumberFormat="1" applyFont="1" applyBorder="1" applyAlignment="1">
      <alignment horizontal="right"/>
    </xf>
    <xf numFmtId="3" fontId="11" fillId="0" borderId="1" xfId="0" applyNumberFormat="1" applyFont="1" applyBorder="1"/>
    <xf numFmtId="3" fontId="9" fillId="0" borderId="1" xfId="0" applyNumberFormat="1" applyFont="1" applyBorder="1"/>
    <xf numFmtId="0" fontId="4" fillId="0" borderId="3" xfId="1" applyFont="1" applyFill="1" applyBorder="1" applyAlignment="1">
      <alignment horizontal="center" vertical="top" wrapText="1"/>
    </xf>
    <xf numFmtId="0" fontId="9" fillId="0" borderId="3" xfId="0" applyFont="1" applyBorder="1" applyAlignment="1">
      <alignment vertical="top" wrapText="1"/>
    </xf>
    <xf numFmtId="0" fontId="9" fillId="0" borderId="4" xfId="0" applyFont="1" applyBorder="1" applyAlignment="1">
      <alignment horizontal="center" vertical="top" wrapText="1"/>
    </xf>
    <xf numFmtId="0" fontId="0" fillId="0" borderId="6" xfId="0" applyBorder="1"/>
    <xf numFmtId="3" fontId="13" fillId="0" borderId="8" xfId="0" applyNumberFormat="1" applyFont="1" applyBorder="1"/>
    <xf numFmtId="3" fontId="9" fillId="0" borderId="0" xfId="0" applyNumberFormat="1" applyFont="1" applyAlignment="1">
      <alignment horizontal="center"/>
    </xf>
    <xf numFmtId="0" fontId="13" fillId="0" borderId="1" xfId="0" applyFont="1" applyBorder="1" applyAlignment="1">
      <alignment horizontal="center"/>
    </xf>
    <xf numFmtId="3" fontId="11" fillId="0" borderId="1" xfId="0" applyNumberFormat="1" applyFont="1" applyBorder="1" applyAlignment="1">
      <alignment horizontal="center"/>
    </xf>
    <xf numFmtId="3" fontId="13" fillId="0" borderId="1" xfId="0" applyNumberFormat="1" applyFont="1" applyBorder="1" applyAlignment="1">
      <alignment horizontal="center"/>
    </xf>
    <xf numFmtId="3" fontId="13" fillId="0" borderId="8" xfId="0" applyNumberFormat="1" applyFont="1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4" fontId="0" fillId="0" borderId="6" xfId="0" applyNumberFormat="1" applyBorder="1" applyAlignment="1">
      <alignment horizontal="center" vertical="center"/>
    </xf>
    <xf numFmtId="0" fontId="9" fillId="0" borderId="1" xfId="0" applyFont="1" applyBorder="1" applyAlignment="1">
      <alignment horizontal="left" wrapText="1"/>
    </xf>
    <xf numFmtId="0" fontId="6" fillId="0" borderId="0" xfId="1" applyNumberFormat="1" applyFont="1" applyFill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24"/>
  <sheetViews>
    <sheetView tabSelected="1" topLeftCell="A10" workbookViewId="0">
      <selection activeCell="O22" sqref="O22"/>
    </sheetView>
  </sheetViews>
  <sheetFormatPr defaultRowHeight="15"/>
  <cols>
    <col min="1" max="1" width="13.7109375" customWidth="1"/>
    <col min="2" max="2" width="56.140625" customWidth="1"/>
    <col min="3" max="3" width="13.7109375" customWidth="1"/>
    <col min="4" max="4" width="16" customWidth="1"/>
    <col min="5" max="5" width="11.140625" customWidth="1"/>
  </cols>
  <sheetData>
    <row r="2" spans="1:5" ht="44.25" customHeight="1">
      <c r="A2" s="43" t="s">
        <v>28</v>
      </c>
      <c r="B2" s="43"/>
      <c r="C2" s="43"/>
      <c r="D2" s="43"/>
      <c r="E2" s="43"/>
    </row>
    <row r="4" spans="1:5" ht="15.75" thickBot="1">
      <c r="E4" s="1" t="s">
        <v>0</v>
      </c>
    </row>
    <row r="5" spans="1:5" ht="52.5" customHeight="1">
      <c r="A5" s="2" t="s">
        <v>5</v>
      </c>
      <c r="B5" s="4" t="s">
        <v>2</v>
      </c>
      <c r="C5" s="30" t="s">
        <v>9</v>
      </c>
      <c r="D5" s="31" t="s">
        <v>29</v>
      </c>
      <c r="E5" s="32" t="s">
        <v>30</v>
      </c>
    </row>
    <row r="6" spans="1:5" ht="60.75" hidden="1" customHeight="1" thickBot="1">
      <c r="A6" s="9"/>
      <c r="B6" s="10"/>
      <c r="C6" s="10"/>
      <c r="D6" s="23"/>
      <c r="E6" s="33"/>
    </row>
    <row r="7" spans="1:5" ht="63">
      <c r="A7" s="6">
        <v>14</v>
      </c>
      <c r="B7" s="5" t="s">
        <v>3</v>
      </c>
      <c r="C7" s="24">
        <f>SUM(C8,C21)</f>
        <v>20638819</v>
      </c>
      <c r="D7" s="24">
        <f>SUM(D8,D21)</f>
        <v>5179669</v>
      </c>
      <c r="E7" s="41">
        <f>SUM(D7/C7*100)</f>
        <v>25.096731552323803</v>
      </c>
    </row>
    <row r="8" spans="1:5" ht="63">
      <c r="A8" s="7" t="s">
        <v>17</v>
      </c>
      <c r="B8" s="3" t="s">
        <v>4</v>
      </c>
      <c r="C8" s="24">
        <f>SUM(C9,C18)</f>
        <v>19398819</v>
      </c>
      <c r="D8" s="24">
        <f>SUM(D9,D18)</f>
        <v>5080417</v>
      </c>
      <c r="E8" s="41">
        <f t="shared" ref="E8:E24" si="0">SUM(D8/C8*100)</f>
        <v>26.189310802889597</v>
      </c>
    </row>
    <row r="9" spans="1:5" ht="47.25">
      <c r="A9" s="19" t="s">
        <v>18</v>
      </c>
      <c r="B9" s="14" t="s">
        <v>19</v>
      </c>
      <c r="C9" s="24">
        <f>SUM(C10:C17)</f>
        <v>6672738</v>
      </c>
      <c r="D9" s="24">
        <f>SUM(D10:D17)</f>
        <v>1499417</v>
      </c>
      <c r="E9" s="41">
        <f t="shared" si="0"/>
        <v>22.4707908507722</v>
      </c>
    </row>
    <row r="10" spans="1:5" ht="31.5">
      <c r="A10" s="7" t="s">
        <v>20</v>
      </c>
      <c r="B10" s="18" t="s">
        <v>21</v>
      </c>
      <c r="C10" s="26">
        <v>1249417</v>
      </c>
      <c r="D10" s="35">
        <v>1249417</v>
      </c>
      <c r="E10" s="40">
        <f t="shared" si="0"/>
        <v>100</v>
      </c>
    </row>
    <row r="11" spans="1:5" ht="15.75">
      <c r="A11" s="7" t="s">
        <v>25</v>
      </c>
      <c r="B11" s="42" t="s">
        <v>22</v>
      </c>
      <c r="C11" s="26">
        <v>1157000</v>
      </c>
      <c r="D11" s="22"/>
      <c r="E11" s="40">
        <f t="shared" si="0"/>
        <v>0</v>
      </c>
    </row>
    <row r="12" spans="1:5" ht="17.25" customHeight="1">
      <c r="A12" s="7" t="s">
        <v>20</v>
      </c>
      <c r="B12" s="42"/>
      <c r="C12" s="26">
        <v>128500</v>
      </c>
      <c r="D12" s="22"/>
      <c r="E12" s="40">
        <f t="shared" si="0"/>
        <v>0</v>
      </c>
    </row>
    <row r="13" spans="1:5" ht="15" customHeight="1">
      <c r="A13" s="7" t="s">
        <v>25</v>
      </c>
      <c r="B13" s="42" t="s">
        <v>23</v>
      </c>
      <c r="C13" s="26">
        <v>2407000</v>
      </c>
      <c r="D13" s="22"/>
      <c r="E13" s="40">
        <f t="shared" si="0"/>
        <v>0</v>
      </c>
    </row>
    <row r="14" spans="1:5" ht="18.75" customHeight="1">
      <c r="A14" s="7" t="s">
        <v>20</v>
      </c>
      <c r="B14" s="42"/>
      <c r="C14" s="26">
        <v>267400</v>
      </c>
      <c r="D14" s="22"/>
      <c r="E14" s="40">
        <f t="shared" si="0"/>
        <v>0</v>
      </c>
    </row>
    <row r="15" spans="1:5" ht="18.75" customHeight="1">
      <c r="A15" s="7" t="s">
        <v>25</v>
      </c>
      <c r="B15" s="42" t="s">
        <v>24</v>
      </c>
      <c r="C15" s="26">
        <v>794000</v>
      </c>
      <c r="D15" s="22"/>
      <c r="E15" s="40">
        <f t="shared" si="0"/>
        <v>0</v>
      </c>
    </row>
    <row r="16" spans="1:5" ht="21" customHeight="1">
      <c r="A16" s="7" t="s">
        <v>20</v>
      </c>
      <c r="B16" s="42"/>
      <c r="C16" s="26">
        <v>88200</v>
      </c>
      <c r="D16" s="22"/>
      <c r="E16" s="40">
        <f t="shared" si="0"/>
        <v>0</v>
      </c>
    </row>
    <row r="17" spans="1:5" ht="33" customHeight="1">
      <c r="A17" s="7" t="s">
        <v>20</v>
      </c>
      <c r="B17" s="12" t="s">
        <v>16</v>
      </c>
      <c r="C17" s="26">
        <v>581221</v>
      </c>
      <c r="D17" s="26">
        <v>250000</v>
      </c>
      <c r="E17" s="40">
        <f t="shared" si="0"/>
        <v>43.012898708064576</v>
      </c>
    </row>
    <row r="18" spans="1:5" ht="173.25">
      <c r="A18" s="8" t="s">
        <v>8</v>
      </c>
      <c r="B18" s="11" t="s">
        <v>6</v>
      </c>
      <c r="C18" s="24">
        <f>SUM(C19:C20)</f>
        <v>12726081</v>
      </c>
      <c r="D18" s="24">
        <f>SUM(D19:D20)</f>
        <v>3581000</v>
      </c>
      <c r="E18" s="41">
        <f t="shared" si="0"/>
        <v>28.13906339272868</v>
      </c>
    </row>
    <row r="19" spans="1:5" ht="15.75">
      <c r="A19" s="8" t="s">
        <v>10</v>
      </c>
      <c r="B19" s="12" t="s">
        <v>7</v>
      </c>
      <c r="C19" s="27">
        <v>7787000</v>
      </c>
      <c r="D19" s="38">
        <v>2681000</v>
      </c>
      <c r="E19" s="40">
        <f t="shared" si="0"/>
        <v>34.429176833183512</v>
      </c>
    </row>
    <row r="20" spans="1:5" ht="15.75">
      <c r="A20" s="8" t="s">
        <v>10</v>
      </c>
      <c r="B20" s="12" t="s">
        <v>26</v>
      </c>
      <c r="C20" s="27">
        <v>4939081</v>
      </c>
      <c r="D20" s="38">
        <v>900000</v>
      </c>
      <c r="E20" s="40">
        <f t="shared" si="0"/>
        <v>18.222013366454203</v>
      </c>
    </row>
    <row r="21" spans="1:5" ht="47.25">
      <c r="A21" s="15" t="s">
        <v>1</v>
      </c>
      <c r="B21" s="13" t="s">
        <v>13</v>
      </c>
      <c r="C21" s="25">
        <f>SUM(C22)</f>
        <v>1240000</v>
      </c>
      <c r="D21" s="37">
        <f t="shared" ref="D21:D22" si="1">SUM(D22:D23)</f>
        <v>99252</v>
      </c>
      <c r="E21" s="40">
        <f t="shared" si="0"/>
        <v>8.0041935483870965</v>
      </c>
    </row>
    <row r="22" spans="1:5" ht="63">
      <c r="A22" s="16" t="s">
        <v>14</v>
      </c>
      <c r="B22" s="14" t="s">
        <v>11</v>
      </c>
      <c r="C22" s="28">
        <f>SUM(C23:C24)</f>
        <v>1240000</v>
      </c>
      <c r="D22" s="37">
        <f t="shared" si="1"/>
        <v>99252</v>
      </c>
      <c r="E22" s="40">
        <f t="shared" si="0"/>
        <v>8.0041935483870965</v>
      </c>
    </row>
    <row r="23" spans="1:5" ht="15.75">
      <c r="A23" s="8" t="s">
        <v>12</v>
      </c>
      <c r="B23" s="20" t="s">
        <v>15</v>
      </c>
      <c r="C23" s="29">
        <v>340000</v>
      </c>
      <c r="D23" s="36"/>
      <c r="E23" s="40">
        <f t="shared" si="0"/>
        <v>0</v>
      </c>
    </row>
    <row r="24" spans="1:5" ht="16.5" thickBot="1">
      <c r="A24" s="17" t="s">
        <v>12</v>
      </c>
      <c r="B24" s="21" t="s">
        <v>27</v>
      </c>
      <c r="C24" s="34">
        <v>900000</v>
      </c>
      <c r="D24" s="39">
        <v>99252</v>
      </c>
      <c r="E24" s="40">
        <f t="shared" si="0"/>
        <v>11.028</v>
      </c>
    </row>
  </sheetData>
  <mergeCells count="4">
    <mergeCell ref="B11:B12"/>
    <mergeCell ref="B13:B14"/>
    <mergeCell ref="B15:B16"/>
    <mergeCell ref="A2:E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Первоначальный</vt:lpstr>
    </vt:vector>
  </TitlesOfParts>
  <Company>Упр-е фин. адм-и Г-Ям 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Обл. организации</dc:creator>
  <cp:lastModifiedBy>Владелец</cp:lastModifiedBy>
  <cp:lastPrinted>2017-07-20T13:38:04Z</cp:lastPrinted>
  <dcterms:created xsi:type="dcterms:W3CDTF">2013-11-14T07:45:07Z</dcterms:created>
  <dcterms:modified xsi:type="dcterms:W3CDTF">2017-08-09T09:52:14Z</dcterms:modified>
</cp:coreProperties>
</file>