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№5'!$G$116</definedName>
    <definedName name="OLE_LINK1" localSheetId="0">'Приложение №5'!$G$137</definedName>
    <definedName name="_xlnm.Print_Titles" localSheetId="0">'Приложение №5'!$7:$7</definedName>
    <definedName name="_xlnm.Print_Area" localSheetId="0">'Приложение №5'!$G$1:$J$331</definedName>
  </definedNames>
  <calcPr calcId="125725"/>
</workbook>
</file>

<file path=xl/calcChain.xml><?xml version="1.0" encoding="utf-8"?>
<calcChain xmlns="http://schemas.openxmlformats.org/spreadsheetml/2006/main">
  <c r="J71" i="2"/>
  <c r="J70" s="1"/>
  <c r="J218" l="1"/>
  <c r="J217" s="1"/>
  <c r="J196"/>
  <c r="J195" s="1"/>
  <c r="J183" l="1"/>
  <c r="J159"/>
  <c r="J282"/>
  <c r="J126"/>
  <c r="J117"/>
  <c r="J113"/>
  <c r="J111"/>
  <c r="J108"/>
  <c r="J96"/>
  <c r="J94"/>
  <c r="J92"/>
  <c r="J90"/>
  <c r="J88"/>
  <c r="J80"/>
  <c r="J78"/>
  <c r="J76"/>
  <c r="J110" l="1"/>
  <c r="J314" l="1"/>
  <c r="J259"/>
  <c r="J261"/>
  <c r="J272"/>
  <c r="J271" s="1"/>
  <c r="J270" s="1"/>
  <c r="J268"/>
  <c r="J266" s="1"/>
  <c r="J258" l="1"/>
  <c r="J267"/>
  <c r="J248" l="1"/>
  <c r="J329"/>
  <c r="J327"/>
  <c r="J180"/>
  <c r="J179" s="1"/>
  <c r="J312"/>
  <c r="J157"/>
  <c r="J105"/>
  <c r="J104" s="1"/>
  <c r="J84"/>
  <c r="J51"/>
  <c r="J37"/>
  <c r="J26"/>
  <c r="J28"/>
  <c r="J30"/>
  <c r="J264"/>
  <c r="J263" s="1"/>
  <c r="J226"/>
  <c r="J225" s="1"/>
  <c r="J224" s="1"/>
  <c r="J215"/>
  <c r="J214" s="1"/>
  <c r="J164"/>
  <c r="J162"/>
  <c r="J141"/>
  <c r="J140" s="1"/>
  <c r="J116"/>
  <c r="J115" s="1"/>
  <c r="J82"/>
  <c r="J203"/>
  <c r="J202" s="1"/>
  <c r="J175"/>
  <c r="J171"/>
  <c r="J168"/>
  <c r="J102"/>
  <c r="J64"/>
  <c r="J43"/>
  <c r="J161" l="1"/>
  <c r="J56"/>
  <c r="J55" s="1"/>
  <c r="J53"/>
  <c r="J49"/>
  <c r="J47"/>
  <c r="J41"/>
  <c r="J39"/>
  <c r="J35"/>
  <c r="J32"/>
  <c r="J24"/>
  <c r="J222"/>
  <c r="J221" s="1"/>
  <c r="J220" s="1"/>
  <c r="J34" l="1"/>
  <c r="J46"/>
  <c r="J300"/>
  <c r="J174"/>
  <c r="J173" s="1"/>
  <c r="J170"/>
  <c r="J167" s="1"/>
  <c r="J166" s="1"/>
  <c r="J11" l="1"/>
  <c r="J200"/>
  <c r="J199" s="1"/>
  <c r="J198" s="1"/>
  <c r="J132"/>
  <c r="J131" s="1"/>
  <c r="J68" l="1"/>
  <c r="J67" s="1"/>
  <c r="J22"/>
  <c r="J243" l="1"/>
  <c r="J13" l="1"/>
  <c r="J325"/>
  <c r="J324" s="1"/>
  <c r="J322"/>
  <c r="J319"/>
  <c r="J316"/>
  <c r="J296"/>
  <c r="J254"/>
  <c r="J245"/>
  <c r="J128"/>
  <c r="J125" s="1"/>
  <c r="J107"/>
  <c r="J98"/>
  <c r="J86"/>
  <c r="J66"/>
  <c r="J63"/>
  <c r="J207"/>
  <c r="J206" s="1"/>
  <c r="J205" s="1"/>
  <c r="J75" l="1"/>
  <c r="J241" l="1"/>
  <c r="J240" s="1"/>
  <c r="J239" s="1"/>
  <c r="J193"/>
  <c r="J190" l="1"/>
  <c r="J192"/>
  <c r="J191" s="1"/>
  <c r="J306"/>
  <c r="J310"/>
  <c r="J284"/>
  <c r="J152"/>
  <c r="J130"/>
  <c r="J17"/>
  <c r="J302" l="1"/>
  <c r="J304"/>
  <c r="J288"/>
  <c r="J294"/>
  <c r="J293" s="1"/>
  <c r="J292" s="1"/>
  <c r="J290"/>
  <c r="J281"/>
  <c r="J280" s="1"/>
  <c r="J277"/>
  <c r="J276" s="1"/>
  <c r="J275" s="1"/>
  <c r="J252"/>
  <c r="J251" s="1"/>
  <c r="J250" s="1"/>
  <c r="J236"/>
  <c r="J231"/>
  <c r="J212"/>
  <c r="J188"/>
  <c r="J187" s="1"/>
  <c r="J186" s="1"/>
  <c r="J155"/>
  <c r="J150"/>
  <c r="J148"/>
  <c r="J138"/>
  <c r="J137" s="1"/>
  <c r="J136" s="1"/>
  <c r="J121"/>
  <c r="J61"/>
  <c r="J60" s="1"/>
  <c r="J15"/>
  <c r="J10" s="1"/>
  <c r="J147" l="1"/>
  <c r="J146" s="1"/>
  <c r="J145" s="1"/>
  <c r="J299"/>
  <c r="J298" s="1"/>
  <c r="J211"/>
  <c r="J210" s="1"/>
  <c r="J257"/>
  <c r="J256" s="1"/>
  <c r="J185"/>
  <c r="J182"/>
  <c r="J178" s="1"/>
  <c r="J177" s="1"/>
  <c r="J74"/>
  <c r="J234"/>
  <c r="J233" s="1"/>
  <c r="J235"/>
  <c r="J230"/>
  <c r="J229" s="1"/>
  <c r="J228" s="1"/>
  <c r="J287"/>
  <c r="J286" s="1"/>
  <c r="J119"/>
  <c r="J120"/>
  <c r="J9"/>
  <c r="J59"/>
  <c r="J135"/>
  <c r="J124"/>
  <c r="J123" s="1"/>
  <c r="J274"/>
  <c r="J209" l="1"/>
  <c r="J73"/>
  <c r="J238"/>
  <c r="J279"/>
  <c r="J8"/>
  <c r="J331" l="1"/>
</calcChain>
</file>

<file path=xl/sharedStrings.xml><?xml version="1.0" encoding="utf-8"?>
<sst xmlns="http://schemas.openxmlformats.org/spreadsheetml/2006/main" count="780" uniqueCount="480">
  <si>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</si>
  <si>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</si>
  <si>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</si>
  <si>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</si>
  <si>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</si>
  <si>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</si>
  <si>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</si>
  <si>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</si>
  <si>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</si>
  <si>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</si>
  <si>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</si>
  <si>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</si>
  <si>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</si>
  <si>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</si>
  <si>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</si>
  <si>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</si>
  <si>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</si>
  <si>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</si>
  <si>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</si>
  <si>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</si>
  <si>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</si>
  <si>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</si>
  <si>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</si>
  <si>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</si>
  <si>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</si>
  <si>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</si>
  <si>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</si>
  <si>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</si>
  <si>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</si>
  <si>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</si>
  <si>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</si>
  <si>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</si>
  <si>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</si>
  <si>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</si>
  <si>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</si>
  <si>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</si>
  <si>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</si>
  <si>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</si>
  <si>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</si>
  <si>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</si>
  <si>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1517008</t>
  </si>
  <si>
    <t>1510000</t>
  </si>
  <si>
    <t>1500000</t>
  </si>
  <si>
    <t>1310000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</si>
  <si>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</si>
  <si>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</si>
  <si>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</si>
  <si>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</si>
  <si>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</si>
  <si>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</si>
  <si>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</si>
  <si>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</si>
  <si>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</si>
  <si>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</si>
  <si>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</si>
  <si>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</si>
  <si>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</si>
  <si>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</si>
  <si>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</si>
  <si>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</si>
  <si>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</si>
  <si>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</si>
  <si>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</si>
  <si>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</si>
  <si>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</si>
  <si>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</si>
  <si>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</si>
  <si>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</si>
  <si>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</si>
  <si>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</si>
  <si>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</si>
  <si>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</si>
  <si>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</si>
  <si>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</si>
  <si>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0250000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</si>
  <si>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</si>
  <si>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</si>
  <si>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</si>
  <si>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</si>
  <si>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</si>
  <si>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</si>
  <si>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</si>
  <si>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</si>
  <si>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</si>
  <si>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</si>
  <si>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</si>
  <si>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</si>
  <si>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</si>
  <si>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</si>
  <si>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</si>
  <si>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</si>
  <si>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</si>
  <si>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</si>
  <si>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</si>
  <si>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</si>
  <si>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</si>
  <si>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</si>
  <si>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</si>
  <si>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</si>
  <si>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</si>
  <si>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</si>
  <si>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</si>
  <si>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</si>
  <si>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</si>
  <si>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</si>
  <si>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</si>
  <si>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</si>
  <si>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</si>
  <si>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</si>
  <si>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</si>
  <si>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</si>
  <si>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</si>
  <si>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</si>
  <si>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</si>
  <si>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</si>
  <si>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</si>
  <si>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</si>
  <si>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</si>
  <si>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</si>
  <si>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</si>
  <si>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</si>
  <si>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</si>
  <si>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</si>
  <si>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</si>
  <si>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</si>
  <si>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</si>
  <si>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</si>
  <si>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</si>
  <si>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</si>
  <si>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</si>
  <si>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</si>
  <si>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</si>
  <si>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</si>
  <si>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</si>
  <si>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</si>
  <si>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</si>
  <si>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</si>
  <si>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</si>
  <si>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</si>
  <si>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</si>
  <si>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</si>
  <si>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</si>
  <si>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</si>
  <si>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</si>
  <si>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</si>
  <si>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</si>
  <si>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</si>
  <si>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</si>
  <si>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</si>
  <si>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</si>
  <si>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</si>
  <si>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</si>
  <si>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</si>
  <si>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</si>
  <si>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</si>
  <si>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</si>
  <si>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</si>
  <si>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</si>
  <si>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 xml:space="preserve">от                2015   № 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</si>
  <si>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</si>
  <si>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</si>
  <si>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</si>
  <si>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</si>
  <si>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</si>
  <si>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</si>
  <si>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</si>
  <si>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</si>
  <si>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</si>
  <si>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</si>
  <si>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</si>
  <si>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</si>
  <si>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</si>
  <si>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</si>
  <si>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</si>
  <si>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</si>
  <si>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</si>
  <si>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</si>
  <si>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</si>
  <si>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</si>
  <si>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</si>
  <si>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</si>
  <si>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</si>
  <si>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</si>
  <si>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</si>
  <si>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</si>
  <si>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</si>
  <si>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</si>
  <si>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</si>
  <si>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</si>
  <si>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</si>
  <si>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</si>
  <si>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</si>
  <si>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</si>
  <si>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</si>
  <si>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</si>
  <si>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</si>
  <si>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</si>
  <si>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</si>
  <si>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</si>
  <si>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</si>
  <si>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</si>
  <si>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</si>
  <si>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</si>
  <si>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</si>
  <si>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</si>
  <si>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</si>
  <si>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</si>
  <si>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</si>
  <si>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</si>
  <si>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</si>
  <si>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</si>
  <si>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</si>
  <si>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</si>
  <si>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</si>
  <si>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</si>
  <si>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</si>
  <si>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</si>
  <si>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</si>
  <si>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</si>
  <si>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</si>
  <si>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</si>
  <si>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</si>
  <si>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</si>
  <si>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</si>
  <si>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</si>
  <si>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</si>
  <si>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</si>
  <si>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</si>
  <si>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</si>
  <si>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</si>
  <si>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</si>
  <si>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</si>
  <si>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</si>
  <si>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</si>
  <si>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</si>
  <si>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</si>
  <si>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</si>
  <si>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</si>
  <si>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</si>
  <si>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</si>
  <si>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</si>
  <si>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</si>
  <si>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</si>
  <si>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</si>
  <si>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</si>
  <si>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</si>
  <si>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</si>
  <si>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</si>
  <si>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</si>
  <si>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</si>
  <si>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</si>
  <si>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</si>
  <si>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</si>
  <si>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</si>
  <si>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</si>
  <si>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</si>
  <si>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</si>
  <si>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</si>
  <si>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</si>
  <si>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</si>
  <si>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</si>
  <si>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</si>
  <si>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</si>
  <si>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</si>
  <si>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</si>
  <si>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</si>
  <si>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</si>
  <si>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</si>
  <si>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</si>
  <si>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</si>
  <si>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</si>
  <si>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</si>
  <si>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</si>
  <si>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</si>
  <si>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</si>
  <si>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08.3.01.00000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</si>
  <si>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</si>
  <si>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08.3.01.10230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</si>
  <si>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</si>
  <si>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</si>
  <si>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</si>
  <si>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</si>
  <si>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</si>
  <si>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</si>
  <si>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</si>
  <si>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</si>
  <si>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</si>
  <si>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</si>
  <si>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</si>
  <si>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</si>
  <si>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</si>
  <si>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</si>
  <si>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</si>
  <si>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</si>
  <si>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11.1.01.12150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</si>
  <si>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</t>
  </si>
  <si>
    <t>11.1.01.70650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</si>
  <si>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</si>
  <si>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</si>
  <si>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</si>
  <si>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</si>
  <si>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</si>
  <si>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</si>
  <si>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</si>
  <si>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</si>
  <si>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</si>
  <si>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</si>
  <si>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</si>
  <si>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</si>
  <si>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11.3.01.12260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</si>
  <si>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</si>
  <si>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</si>
  <si>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</si>
  <si>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</si>
  <si>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</si>
  <si>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</si>
  <si>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</si>
  <si>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</si>
  <si>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</si>
  <si>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</si>
  <si>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</si>
  <si>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</si>
  <si>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</si>
  <si>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</si>
  <si>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</si>
  <si>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</si>
  <si>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</si>
  <si>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</si>
  <si>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</si>
  <si>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</si>
  <si>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</si>
  <si>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</si>
  <si>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</si>
  <si>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</si>
  <si>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</si>
  <si>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</si>
  <si>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</si>
  <si>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</si>
  <si>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</si>
  <si>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</si>
  <si>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</si>
  <si>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</si>
  <si>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</si>
  <si>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</si>
  <si>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</si>
  <si>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</si>
  <si>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</si>
  <si>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</si>
  <si>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</si>
  <si>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</si>
  <si>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</si>
  <si>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</si>
  <si>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</si>
  <si>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 xml:space="preserve">Разработка долгосрочных программ  развития Гаврилов-Ямского муниципального района </t>
  </si>
  <si>
    <t>15.4.00.00000</t>
  </si>
  <si>
    <t>Разработка программы социально-экономического развития Гаврилов-Ямского муниципального района на 2017-20020 годы</t>
  </si>
  <si>
    <t xml:space="preserve">Расходы на разработку программы социально-экономического развития Гаврилов-Ямского муниципального района 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</si>
  <si>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</si>
  <si>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</si>
  <si>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</si>
  <si>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</si>
  <si>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</si>
  <si>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</si>
  <si>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</si>
  <si>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</si>
  <si>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</si>
  <si>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</si>
  <si>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</si>
  <si>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</si>
  <si>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</si>
  <si>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</si>
  <si>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</si>
  <si>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</si>
  <si>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</si>
  <si>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</si>
  <si>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</si>
  <si>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</si>
  <si>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</si>
  <si>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</si>
  <si>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</si>
  <si>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</si>
  <si>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</si>
  <si>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</si>
  <si>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</si>
  <si>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</si>
  <si>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</si>
  <si>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</si>
  <si>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</si>
  <si>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</si>
  <si>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</si>
  <si>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</si>
  <si>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</si>
  <si>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</si>
  <si>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</si>
  <si>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</si>
  <si>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</si>
  <si>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</si>
  <si>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</si>
  <si>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</si>
  <si>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</si>
  <si>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</si>
  <si>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</si>
  <si>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Ведомственная целевая программа управления финансов администрации Гаврилов-Ямского муниципального района на 2014--2018 годы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</si>
  <si>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</si>
  <si>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</si>
  <si>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</si>
  <si>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</si>
  <si>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</si>
  <si>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</si>
  <si>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</si>
  <si>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</si>
  <si>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</si>
  <si>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</si>
  <si>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</si>
  <si>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</si>
  <si>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</si>
  <si>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</si>
  <si>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</si>
  <si>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</si>
  <si>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</si>
  <si>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</si>
  <si>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</si>
  <si>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</si>
  <si>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</si>
  <si>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</si>
  <si>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</si>
  <si>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</si>
  <si>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</si>
  <si>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</si>
  <si>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</si>
  <si>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</si>
  <si>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15.4.09.00000</t>
  </si>
  <si>
    <t>15.4.09.10070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</si>
  <si>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2016 год</t>
  </si>
  <si>
    <t>2016 год                    (руб.)</t>
  </si>
  <si>
    <t xml:space="preserve">Муниципальная программа "Охрана окружающей среды Гаврилов-Ямского муниципального района" </t>
  </si>
  <si>
    <t>12.0.00.00000</t>
  </si>
  <si>
    <t>Муниципальная целевая программа «Обращение с твердыми бытовыми отходами на территории Гаврилов-Ямского муниципального района» на 2016-2018 годы</t>
  </si>
  <si>
    <t>12.1.00.00000</t>
  </si>
  <si>
    <t>Улучшение качества окружающей среды, в том числе в сфере обращения с ТБО</t>
  </si>
  <si>
    <t>12.1.01.00000</t>
  </si>
  <si>
    <t xml:space="preserve">Расходы на реализацию мероприятий по охране окружающей среды </t>
  </si>
  <si>
    <t>12.1.01.10130</t>
  </si>
  <si>
    <t>Формирование у населения  общей и экологической культуры и нравственности, совершенствование системы экологического просвещения</t>
  </si>
  <si>
    <t>12.1.02.00000</t>
  </si>
  <si>
    <t>Расходы на реализацию мероприятий по охране окружающей среды</t>
  </si>
  <si>
    <t>12.1.02.10130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</si>
  <si>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</si>
  <si>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</si>
  <si>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</si>
  <si>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</si>
  <si>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</si>
  <si>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</si>
  <si>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</si>
  <si>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</si>
  <si>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</si>
  <si>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</si>
  <si>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</si>
  <si>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</si>
  <si>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25.2.01.73380</t>
  </si>
  <si>
    <t>25.3.00.00000</t>
  </si>
  <si>
    <t>25.3.01.74420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</si>
  <si>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</si>
  <si>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</si>
  <si>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</si>
  <si>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</si>
  <si>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</si>
  <si>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</si>
  <si>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</si>
  <si>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</si>
  <si>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02.1.00.00000</t>
  </si>
  <si>
    <t>11.1.01.71690</t>
  </si>
  <si>
    <t>Расходы на проведение капитального ремонта муниципальных учреждений культуры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</si>
  <si>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</si>
  <si>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</si>
  <si>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</si>
  <si>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</si>
  <si>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</si>
  <si>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Приложение 5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</si>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</sst>
</file>

<file path=xl/styles.xml><?xml version="1.0" encoding="utf-8"?>
<styleSheet xmlns="http://schemas.openxmlformats.org/spreadsheetml/2006/main">
  <numFmts count="1">
    <numFmt numFmtId="164" formatCode="000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/>
    <xf numFmtId="0" fontId="9" fillId="0" borderId="0" xfId="0" applyFont="1"/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0" xfId="0" applyFont="1"/>
    <xf numFmtId="0" fontId="8" fillId="0" borderId="0" xfId="0" applyFo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2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9" fillId="0" borderId="0" xfId="0" applyFont="1" applyBorder="1" applyAlignment="1">
      <alignment horizontal="center"/>
    </xf>
    <xf numFmtId="0" fontId="11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15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/>
    <xf numFmtId="0" fontId="18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17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8" fillId="0" borderId="2" xfId="0" applyFont="1" applyBorder="1" applyAlignment="1">
      <alignment horizontal="justify"/>
    </xf>
    <xf numFmtId="0" fontId="12" fillId="0" borderId="2" xfId="0" applyFont="1" applyBorder="1"/>
    <xf numFmtId="0" fontId="10" fillId="0" borderId="2" xfId="0" applyFont="1" applyBorder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8" fillId="0" borderId="3" xfId="0" applyFont="1" applyBorder="1" applyAlignment="1">
      <alignment wrapText="1"/>
    </xf>
    <xf numFmtId="0" fontId="18" fillId="0" borderId="2" xfId="0" applyFont="1" applyBorder="1" applyAlignment="1">
      <alignment horizontal="center"/>
    </xf>
    <xf numFmtId="0" fontId="20" fillId="0" borderId="1" xfId="0" applyFont="1" applyBorder="1" applyAlignment="1">
      <alignment horizontal="justify" wrapText="1"/>
    </xf>
    <xf numFmtId="0" fontId="18" fillId="0" borderId="2" xfId="0" applyFont="1" applyBorder="1"/>
    <xf numFmtId="0" fontId="10" fillId="0" borderId="0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7" fillId="0" borderId="11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1"/>
  <sheetViews>
    <sheetView showGridLines="0" tabSelected="1" view="pageBreakPreview" topLeftCell="A310" zoomScaleNormal="100" zoomScaleSheetLayoutView="100" workbookViewId="0">
      <selection activeCell="K151" sqref="K151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1" width="16.2851562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253" t="s">
        <v>478</v>
      </c>
      <c r="I1" s="253"/>
      <c r="J1" s="253"/>
      <c r="K1" s="197"/>
    </row>
    <row r="2" spans="1:11" ht="15.6" customHeight="1">
      <c r="A2" s="2"/>
      <c r="B2" s="2"/>
      <c r="C2" s="2"/>
      <c r="D2" s="2"/>
      <c r="E2" s="2"/>
      <c r="F2" s="2"/>
      <c r="G2" s="2"/>
      <c r="H2" s="254" t="s">
        <v>142</v>
      </c>
      <c r="I2" s="254"/>
      <c r="J2" s="254"/>
      <c r="K2" s="198"/>
    </row>
    <row r="3" spans="1:11" ht="15.6" customHeight="1">
      <c r="A3" s="2"/>
      <c r="B3" s="2"/>
      <c r="C3" s="2"/>
      <c r="D3" s="2"/>
      <c r="E3" s="2"/>
      <c r="F3" s="2"/>
      <c r="G3" s="2"/>
      <c r="H3" s="253" t="s">
        <v>158</v>
      </c>
      <c r="I3" s="253"/>
      <c r="J3" s="253"/>
      <c r="K3" s="197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255" t="s">
        <v>433</v>
      </c>
      <c r="C5" s="255"/>
      <c r="D5" s="255"/>
      <c r="E5" s="255"/>
      <c r="F5" s="255"/>
      <c r="G5" s="255"/>
      <c r="H5" s="255"/>
      <c r="I5" s="255"/>
      <c r="J5" s="255"/>
      <c r="K5" s="199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31.15" customHeight="1">
      <c r="A7" s="2"/>
      <c r="B7" s="3"/>
      <c r="C7" s="3"/>
      <c r="D7" s="3"/>
      <c r="E7" s="4"/>
      <c r="F7" s="4"/>
      <c r="G7" s="91" t="s">
        <v>85</v>
      </c>
      <c r="H7" s="90" t="s">
        <v>84</v>
      </c>
      <c r="I7" s="91" t="s">
        <v>83</v>
      </c>
      <c r="J7" s="92" t="s">
        <v>434</v>
      </c>
      <c r="K7" s="137"/>
    </row>
    <row r="8" spans="1:11" ht="47.25">
      <c r="A8" s="1"/>
      <c r="B8" s="244" t="s">
        <v>82</v>
      </c>
      <c r="C8" s="244"/>
      <c r="D8" s="244"/>
      <c r="E8" s="244"/>
      <c r="F8" s="245"/>
      <c r="G8" s="78" t="s">
        <v>92</v>
      </c>
      <c r="H8" s="39" t="s">
        <v>160</v>
      </c>
      <c r="I8" s="82" t="s">
        <v>0</v>
      </c>
      <c r="J8" s="89">
        <f>SUM(J9+J59+J66)</f>
        <v>506971043</v>
      </c>
      <c r="K8" s="138"/>
    </row>
    <row r="9" spans="1:11" ht="48" customHeight="1">
      <c r="A9" s="1"/>
      <c r="B9" s="242" t="s">
        <v>81</v>
      </c>
      <c r="C9" s="242"/>
      <c r="D9" s="242"/>
      <c r="E9" s="242"/>
      <c r="F9" s="243"/>
      <c r="G9" s="73" t="s">
        <v>364</v>
      </c>
      <c r="H9" s="40" t="s">
        <v>470</v>
      </c>
      <c r="I9" s="79" t="s">
        <v>0</v>
      </c>
      <c r="J9" s="83">
        <f>SUM(J10+J34+J46+J55)</f>
        <v>506401043</v>
      </c>
      <c r="K9" s="139"/>
    </row>
    <row r="10" spans="1:11" ht="48" customHeight="1">
      <c r="A10" s="1"/>
      <c r="B10" s="116"/>
      <c r="C10" s="116"/>
      <c r="D10" s="116"/>
      <c r="E10" s="116"/>
      <c r="F10" s="117"/>
      <c r="G10" s="64" t="s">
        <v>162</v>
      </c>
      <c r="H10" s="208" t="s">
        <v>161</v>
      </c>
      <c r="I10" s="79"/>
      <c r="J10" s="83">
        <f>SUM(J11+J13+J15+J17+J22+J24+J26+J28+J30+J32)</f>
        <v>476241690</v>
      </c>
      <c r="K10" s="139"/>
    </row>
    <row r="11" spans="1:11" ht="31.5">
      <c r="A11" s="1"/>
      <c r="B11" s="240" t="s">
        <v>80</v>
      </c>
      <c r="C11" s="240"/>
      <c r="D11" s="240"/>
      <c r="E11" s="240"/>
      <c r="F11" s="241"/>
      <c r="G11" s="65" t="s">
        <v>93</v>
      </c>
      <c r="H11" s="165" t="s">
        <v>163</v>
      </c>
      <c r="I11" s="44" t="s">
        <v>0</v>
      </c>
      <c r="J11" s="84">
        <f>SUM(J12:J12)</f>
        <v>64444500</v>
      </c>
      <c r="K11" s="140"/>
    </row>
    <row r="12" spans="1:11" ht="47.25">
      <c r="A12" s="1"/>
      <c r="B12" s="238">
        <v>500</v>
      </c>
      <c r="C12" s="238"/>
      <c r="D12" s="238"/>
      <c r="E12" s="238"/>
      <c r="F12" s="239"/>
      <c r="G12" s="66" t="s">
        <v>4</v>
      </c>
      <c r="H12" s="209" t="s">
        <v>0</v>
      </c>
      <c r="I12" s="44">
        <v>600</v>
      </c>
      <c r="J12" s="84">
        <v>64444500</v>
      </c>
      <c r="K12" s="140"/>
    </row>
    <row r="13" spans="1:11" ht="31.5">
      <c r="A13" s="1"/>
      <c r="B13" s="246" t="s">
        <v>79</v>
      </c>
      <c r="C13" s="246"/>
      <c r="D13" s="246"/>
      <c r="E13" s="246"/>
      <c r="F13" s="247"/>
      <c r="G13" s="67" t="s">
        <v>94</v>
      </c>
      <c r="H13" s="127" t="s">
        <v>165</v>
      </c>
      <c r="I13" s="44" t="s">
        <v>0</v>
      </c>
      <c r="J13" s="84">
        <f>SUM(J14:J14)</f>
        <v>64274000</v>
      </c>
      <c r="K13" s="140"/>
    </row>
    <row r="14" spans="1:11" ht="47.25">
      <c r="A14" s="1"/>
      <c r="B14" s="240">
        <v>100</v>
      </c>
      <c r="C14" s="240"/>
      <c r="D14" s="240"/>
      <c r="E14" s="240"/>
      <c r="F14" s="241"/>
      <c r="G14" s="67" t="s">
        <v>4</v>
      </c>
      <c r="H14" s="41" t="s">
        <v>0</v>
      </c>
      <c r="I14" s="44">
        <v>600</v>
      </c>
      <c r="J14" s="84">
        <v>64274000</v>
      </c>
      <c r="K14" s="140"/>
    </row>
    <row r="15" spans="1:11" ht="31.5">
      <c r="A15" s="1"/>
      <c r="B15" s="240">
        <v>200</v>
      </c>
      <c r="C15" s="240"/>
      <c r="D15" s="240"/>
      <c r="E15" s="240"/>
      <c r="F15" s="241"/>
      <c r="G15" s="67" t="s">
        <v>95</v>
      </c>
      <c r="H15" s="210" t="s">
        <v>175</v>
      </c>
      <c r="I15" s="44"/>
      <c r="J15" s="84">
        <f>SUM(J16)</f>
        <v>50075000</v>
      </c>
      <c r="K15" s="140"/>
    </row>
    <row r="16" spans="1:11" ht="47.25">
      <c r="A16" s="1"/>
      <c r="B16" s="240">
        <v>300</v>
      </c>
      <c r="C16" s="240"/>
      <c r="D16" s="240"/>
      <c r="E16" s="240"/>
      <c r="F16" s="241"/>
      <c r="G16" s="67" t="s">
        <v>4</v>
      </c>
      <c r="H16" s="51" t="s">
        <v>0</v>
      </c>
      <c r="I16" s="44">
        <v>600</v>
      </c>
      <c r="J16" s="84">
        <v>50075000</v>
      </c>
      <c r="K16" s="140"/>
    </row>
    <row r="17" spans="1:11" ht="31.5">
      <c r="A17" s="1"/>
      <c r="B17" s="240">
        <v>600</v>
      </c>
      <c r="C17" s="240"/>
      <c r="D17" s="240"/>
      <c r="E17" s="240"/>
      <c r="F17" s="241"/>
      <c r="G17" s="67" t="s">
        <v>99</v>
      </c>
      <c r="H17" s="127" t="s">
        <v>174</v>
      </c>
      <c r="I17" s="44"/>
      <c r="J17" s="84">
        <f>SUM(J18:J21)</f>
        <v>15349000</v>
      </c>
      <c r="K17" s="140"/>
    </row>
    <row r="18" spans="1:11" ht="78.75">
      <c r="A18" s="1"/>
      <c r="B18" s="238">
        <v>800</v>
      </c>
      <c r="C18" s="238"/>
      <c r="D18" s="238"/>
      <c r="E18" s="238"/>
      <c r="F18" s="239"/>
      <c r="G18" s="67" t="s">
        <v>3</v>
      </c>
      <c r="H18" s="37" t="s">
        <v>0</v>
      </c>
      <c r="I18" s="44">
        <v>100</v>
      </c>
      <c r="J18" s="84">
        <v>9635000</v>
      </c>
      <c r="K18" s="140"/>
    </row>
    <row r="19" spans="1:11" ht="31.5">
      <c r="A19" s="1"/>
      <c r="B19" s="240">
        <v>200</v>
      </c>
      <c r="C19" s="240"/>
      <c r="D19" s="240"/>
      <c r="E19" s="240"/>
      <c r="F19" s="241"/>
      <c r="G19" s="67" t="s">
        <v>2</v>
      </c>
      <c r="H19" s="37" t="s">
        <v>0</v>
      </c>
      <c r="I19" s="44">
        <v>200</v>
      </c>
      <c r="J19" s="84">
        <v>1161000</v>
      </c>
      <c r="K19" s="140"/>
    </row>
    <row r="20" spans="1:11" ht="47.25">
      <c r="A20" s="1"/>
      <c r="B20" s="238">
        <v>800</v>
      </c>
      <c r="C20" s="238"/>
      <c r="D20" s="238"/>
      <c r="E20" s="238"/>
      <c r="F20" s="239"/>
      <c r="G20" s="67" t="s">
        <v>4</v>
      </c>
      <c r="H20" s="37" t="s">
        <v>0</v>
      </c>
      <c r="I20" s="44">
        <v>600</v>
      </c>
      <c r="J20" s="84">
        <v>4543000</v>
      </c>
      <c r="K20" s="140"/>
    </row>
    <row r="21" spans="1:11" ht="15.75">
      <c r="A21" s="1"/>
      <c r="B21" s="56"/>
      <c r="C21" s="57"/>
      <c r="D21" s="57"/>
      <c r="E21" s="57"/>
      <c r="F21" s="57"/>
      <c r="G21" s="67" t="s">
        <v>1</v>
      </c>
      <c r="H21" s="37" t="s">
        <v>0</v>
      </c>
      <c r="I21" s="44">
        <v>800</v>
      </c>
      <c r="J21" s="84">
        <v>10000</v>
      </c>
      <c r="K21" s="140"/>
    </row>
    <row r="22" spans="1:11" ht="15.75">
      <c r="A22" s="1"/>
      <c r="B22" s="239" t="s">
        <v>78</v>
      </c>
      <c r="C22" s="250"/>
      <c r="D22" s="250"/>
      <c r="E22" s="250"/>
      <c r="F22" s="250"/>
      <c r="G22" s="65" t="s">
        <v>96</v>
      </c>
      <c r="H22" s="210" t="s">
        <v>176</v>
      </c>
      <c r="I22" s="44" t="s">
        <v>0</v>
      </c>
      <c r="J22" s="84">
        <f>SUM(J23)</f>
        <v>130000</v>
      </c>
      <c r="K22" s="140"/>
    </row>
    <row r="23" spans="1:11" ht="31.5">
      <c r="A23" s="1"/>
      <c r="B23" s="240">
        <v>300</v>
      </c>
      <c r="C23" s="240"/>
      <c r="D23" s="240"/>
      <c r="E23" s="240"/>
      <c r="F23" s="241"/>
      <c r="G23" s="67" t="s">
        <v>5</v>
      </c>
      <c r="H23" s="51" t="s">
        <v>0</v>
      </c>
      <c r="I23" s="44">
        <v>300</v>
      </c>
      <c r="J23" s="84">
        <v>130000</v>
      </c>
      <c r="K23" s="140"/>
    </row>
    <row r="24" spans="1:11" ht="63">
      <c r="A24" s="1"/>
      <c r="B24" s="114"/>
      <c r="C24" s="114"/>
      <c r="D24" s="114"/>
      <c r="E24" s="114"/>
      <c r="F24" s="115"/>
      <c r="G24" s="67" t="s">
        <v>171</v>
      </c>
      <c r="H24" s="210" t="s">
        <v>170</v>
      </c>
      <c r="I24" s="44" t="s">
        <v>0</v>
      </c>
      <c r="J24" s="84">
        <f>SUM(J25)</f>
        <v>22032490</v>
      </c>
      <c r="K24" s="140"/>
    </row>
    <row r="25" spans="1:11" ht="47.25">
      <c r="A25" s="1"/>
      <c r="B25" s="114"/>
      <c r="C25" s="114"/>
      <c r="D25" s="114"/>
      <c r="E25" s="114"/>
      <c r="F25" s="115"/>
      <c r="G25" s="68" t="s">
        <v>4</v>
      </c>
      <c r="H25" s="164" t="s">
        <v>0</v>
      </c>
      <c r="I25" s="44">
        <v>600</v>
      </c>
      <c r="J25" s="84">
        <v>22032490</v>
      </c>
      <c r="K25" s="140"/>
    </row>
    <row r="26" spans="1:11" ht="63">
      <c r="A26" s="1"/>
      <c r="B26" s="114"/>
      <c r="C26" s="114"/>
      <c r="D26" s="114"/>
      <c r="E26" s="114"/>
      <c r="F26" s="115"/>
      <c r="G26" s="71" t="s">
        <v>173</v>
      </c>
      <c r="H26" s="210" t="s">
        <v>172</v>
      </c>
      <c r="I26" s="44" t="s">
        <v>0</v>
      </c>
      <c r="J26" s="84">
        <f>SUM(J27)</f>
        <v>797500</v>
      </c>
      <c r="K26" s="140"/>
    </row>
    <row r="27" spans="1:11" ht="47.25">
      <c r="A27" s="1"/>
      <c r="B27" s="114"/>
      <c r="C27" s="114"/>
      <c r="D27" s="114"/>
      <c r="E27" s="114"/>
      <c r="F27" s="115"/>
      <c r="G27" s="66" t="s">
        <v>4</v>
      </c>
      <c r="H27" s="164" t="s">
        <v>0</v>
      </c>
      <c r="I27" s="44">
        <v>600</v>
      </c>
      <c r="J27" s="84">
        <v>797500</v>
      </c>
      <c r="K27" s="140"/>
    </row>
    <row r="28" spans="1:11" ht="47.25">
      <c r="A28" s="1"/>
      <c r="B28" s="114"/>
      <c r="C28" s="114"/>
      <c r="D28" s="114"/>
      <c r="E28" s="114"/>
      <c r="F28" s="115"/>
      <c r="G28" s="67" t="s">
        <v>167</v>
      </c>
      <c r="H28" s="210" t="s">
        <v>166</v>
      </c>
      <c r="I28" s="44" t="s">
        <v>0</v>
      </c>
      <c r="J28" s="84">
        <f>SUM(J29)</f>
        <v>160155200</v>
      </c>
      <c r="K28" s="140"/>
    </row>
    <row r="29" spans="1:11" ht="47.25">
      <c r="A29" s="1"/>
      <c r="B29" s="114"/>
      <c r="C29" s="114"/>
      <c r="D29" s="114"/>
      <c r="E29" s="114"/>
      <c r="F29" s="115"/>
      <c r="G29" s="67" t="s">
        <v>4</v>
      </c>
      <c r="H29" s="209" t="s">
        <v>0</v>
      </c>
      <c r="I29" s="44">
        <v>600</v>
      </c>
      <c r="J29" s="84">
        <v>160155200</v>
      </c>
      <c r="K29" s="140"/>
    </row>
    <row r="30" spans="1:11" ht="47.25">
      <c r="A30" s="1"/>
      <c r="B30" s="114"/>
      <c r="C30" s="114"/>
      <c r="D30" s="114"/>
      <c r="E30" s="114"/>
      <c r="F30" s="115"/>
      <c r="G30" s="67" t="s">
        <v>169</v>
      </c>
      <c r="H30" s="210" t="s">
        <v>168</v>
      </c>
      <c r="I30" s="44" t="s">
        <v>0</v>
      </c>
      <c r="J30" s="84">
        <f>SUM(J31)</f>
        <v>7022000</v>
      </c>
      <c r="K30" s="140"/>
    </row>
    <row r="31" spans="1:11" ht="47.25">
      <c r="A31" s="1"/>
      <c r="B31" s="114"/>
      <c r="C31" s="114"/>
      <c r="D31" s="114"/>
      <c r="E31" s="114"/>
      <c r="F31" s="115"/>
      <c r="G31" s="68" t="s">
        <v>4</v>
      </c>
      <c r="H31" s="51"/>
      <c r="I31" s="44">
        <v>600</v>
      </c>
      <c r="J31" s="84">
        <v>7022000</v>
      </c>
      <c r="K31" s="140"/>
    </row>
    <row r="32" spans="1:11" ht="47.25">
      <c r="A32" s="1"/>
      <c r="B32" s="114"/>
      <c r="C32" s="114"/>
      <c r="D32" s="114"/>
      <c r="E32" s="114"/>
      <c r="F32" s="115"/>
      <c r="G32" s="71" t="s">
        <v>453</v>
      </c>
      <c r="H32" s="127" t="s">
        <v>164</v>
      </c>
      <c r="I32" s="44"/>
      <c r="J32" s="86">
        <f>SUM(J33)</f>
        <v>91962000</v>
      </c>
      <c r="K32" s="140"/>
    </row>
    <row r="33" spans="1:11" ht="47.25">
      <c r="A33" s="1"/>
      <c r="B33" s="114"/>
      <c r="C33" s="114"/>
      <c r="D33" s="114"/>
      <c r="E33" s="114"/>
      <c r="F33" s="115"/>
      <c r="G33" s="67" t="s">
        <v>4</v>
      </c>
      <c r="H33" s="41" t="s">
        <v>0</v>
      </c>
      <c r="I33" s="44">
        <v>600</v>
      </c>
      <c r="J33" s="84">
        <v>91962000</v>
      </c>
      <c r="K33" s="140"/>
    </row>
    <row r="34" spans="1:11" ht="31.5">
      <c r="A34" s="1"/>
      <c r="B34" s="114"/>
      <c r="C34" s="114"/>
      <c r="D34" s="114"/>
      <c r="E34" s="114"/>
      <c r="F34" s="115"/>
      <c r="G34" s="128" t="s">
        <v>178</v>
      </c>
      <c r="H34" s="208" t="s">
        <v>177</v>
      </c>
      <c r="I34" s="44"/>
      <c r="J34" s="83">
        <f>SUM(J35+J37+J39+J41+J43)</f>
        <v>22790233</v>
      </c>
      <c r="K34" s="139"/>
    </row>
    <row r="35" spans="1:11" ht="63">
      <c r="A35" s="1"/>
      <c r="B35" s="114"/>
      <c r="C35" s="114"/>
      <c r="D35" s="114"/>
      <c r="E35" s="114"/>
      <c r="F35" s="115"/>
      <c r="G35" s="65" t="s">
        <v>100</v>
      </c>
      <c r="H35" s="210" t="s">
        <v>181</v>
      </c>
      <c r="I35" s="44"/>
      <c r="J35" s="86">
        <f>SUM(J36)</f>
        <v>153288</v>
      </c>
      <c r="K35" s="140"/>
    </row>
    <row r="36" spans="1:11" ht="31.5">
      <c r="A36" s="1"/>
      <c r="B36" s="114"/>
      <c r="C36" s="114"/>
      <c r="D36" s="114"/>
      <c r="E36" s="114"/>
      <c r="F36" s="115"/>
      <c r="G36" s="69" t="s">
        <v>5</v>
      </c>
      <c r="H36" s="103"/>
      <c r="I36" s="44">
        <v>300</v>
      </c>
      <c r="J36" s="84">
        <v>153288</v>
      </c>
      <c r="K36" s="140"/>
    </row>
    <row r="37" spans="1:11" ht="47.25">
      <c r="A37" s="1"/>
      <c r="B37" s="114"/>
      <c r="C37" s="114"/>
      <c r="D37" s="114"/>
      <c r="E37" s="114"/>
      <c r="F37" s="115"/>
      <c r="G37" s="71" t="s">
        <v>180</v>
      </c>
      <c r="H37" s="158" t="s">
        <v>179</v>
      </c>
      <c r="I37" s="44"/>
      <c r="J37" s="84">
        <f>SUM(J38)</f>
        <v>4926050</v>
      </c>
      <c r="K37" s="140"/>
    </row>
    <row r="38" spans="1:11" ht="31.5">
      <c r="A38" s="1"/>
      <c r="B38" s="114"/>
      <c r="C38" s="114"/>
      <c r="D38" s="114"/>
      <c r="E38" s="114"/>
      <c r="F38" s="115"/>
      <c r="G38" s="69" t="s">
        <v>5</v>
      </c>
      <c r="H38" s="211"/>
      <c r="I38" s="44">
        <v>300</v>
      </c>
      <c r="J38" s="84">
        <v>4926050</v>
      </c>
      <c r="K38" s="140"/>
    </row>
    <row r="39" spans="1:11" ht="63">
      <c r="A39" s="1"/>
      <c r="B39" s="114"/>
      <c r="C39" s="114"/>
      <c r="D39" s="114"/>
      <c r="E39" s="114"/>
      <c r="F39" s="115"/>
      <c r="G39" s="71" t="s">
        <v>183</v>
      </c>
      <c r="H39" s="210" t="s">
        <v>182</v>
      </c>
      <c r="I39" s="44"/>
      <c r="J39" s="84">
        <f>SUM(J40:J40)</f>
        <v>15476525</v>
      </c>
      <c r="K39" s="140"/>
    </row>
    <row r="40" spans="1:11" ht="31.5">
      <c r="A40" s="1"/>
      <c r="B40" s="114"/>
      <c r="C40" s="114"/>
      <c r="D40" s="114"/>
      <c r="E40" s="114"/>
      <c r="F40" s="115"/>
      <c r="G40" s="67" t="s">
        <v>185</v>
      </c>
      <c r="H40" s="209"/>
      <c r="I40" s="44">
        <v>300</v>
      </c>
      <c r="J40" s="84">
        <v>15476525</v>
      </c>
      <c r="K40" s="140"/>
    </row>
    <row r="41" spans="1:11" ht="34.5" customHeight="1">
      <c r="A41" s="1"/>
      <c r="B41" s="114"/>
      <c r="C41" s="114"/>
      <c r="D41" s="114"/>
      <c r="E41" s="114"/>
      <c r="F41" s="115"/>
      <c r="G41" s="67" t="s">
        <v>185</v>
      </c>
      <c r="H41" s="210" t="s">
        <v>184</v>
      </c>
      <c r="I41" s="44"/>
      <c r="J41" s="84">
        <f>SUM(J42:J42)</f>
        <v>1038202</v>
      </c>
      <c r="K41" s="140"/>
    </row>
    <row r="42" spans="1:11" ht="31.5">
      <c r="A42" s="1"/>
      <c r="B42" s="114"/>
      <c r="C42" s="114"/>
      <c r="D42" s="114"/>
      <c r="E42" s="114"/>
      <c r="F42" s="115"/>
      <c r="G42" s="68" t="s">
        <v>5</v>
      </c>
      <c r="H42" s="41"/>
      <c r="I42" s="44">
        <v>300</v>
      </c>
      <c r="J42" s="84">
        <v>1038202</v>
      </c>
      <c r="K42" s="140"/>
    </row>
    <row r="43" spans="1:11" ht="31.5">
      <c r="A43" s="1"/>
      <c r="B43" s="114"/>
      <c r="C43" s="114"/>
      <c r="D43" s="114"/>
      <c r="E43" s="114"/>
      <c r="F43" s="115"/>
      <c r="G43" s="71" t="s">
        <v>198</v>
      </c>
      <c r="H43" s="210" t="s">
        <v>197</v>
      </c>
      <c r="I43" s="44" t="s">
        <v>0</v>
      </c>
      <c r="J43" s="84">
        <f>SUM(J44:J45)</f>
        <v>1196168</v>
      </c>
      <c r="K43" s="140"/>
    </row>
    <row r="44" spans="1:11" ht="78.75">
      <c r="A44" s="1"/>
      <c r="B44" s="114"/>
      <c r="C44" s="114"/>
      <c r="D44" s="114"/>
      <c r="E44" s="114"/>
      <c r="F44" s="115"/>
      <c r="G44" s="66" t="s">
        <v>3</v>
      </c>
      <c r="H44" s="51" t="s">
        <v>0</v>
      </c>
      <c r="I44" s="44">
        <v>100</v>
      </c>
      <c r="J44" s="84">
        <v>1177000</v>
      </c>
      <c r="K44" s="140"/>
    </row>
    <row r="45" spans="1:11" ht="31.5">
      <c r="A45" s="1"/>
      <c r="B45" s="114"/>
      <c r="C45" s="114"/>
      <c r="D45" s="114"/>
      <c r="E45" s="114"/>
      <c r="F45" s="115"/>
      <c r="G45" s="67" t="s">
        <v>2</v>
      </c>
      <c r="H45" s="37"/>
      <c r="I45" s="44">
        <v>200</v>
      </c>
      <c r="J45" s="84">
        <v>19168</v>
      </c>
      <c r="K45" s="140"/>
    </row>
    <row r="46" spans="1:11" ht="31.5">
      <c r="A46" s="1"/>
      <c r="B46" s="114"/>
      <c r="C46" s="114"/>
      <c r="D46" s="114"/>
      <c r="E46" s="114"/>
      <c r="F46" s="115"/>
      <c r="G46" s="67" t="s">
        <v>187</v>
      </c>
      <c r="H46" s="208" t="s">
        <v>186</v>
      </c>
      <c r="I46" s="44"/>
      <c r="J46" s="83">
        <f>SUM(J47+J49+J51+J53)</f>
        <v>4411120</v>
      </c>
      <c r="K46" s="139"/>
    </row>
    <row r="47" spans="1:11" ht="31.5">
      <c r="A47" s="1"/>
      <c r="B47" s="114"/>
      <c r="C47" s="114"/>
      <c r="D47" s="114"/>
      <c r="E47" s="114"/>
      <c r="F47" s="115"/>
      <c r="G47" s="65" t="s">
        <v>97</v>
      </c>
      <c r="H47" s="210" t="s">
        <v>188</v>
      </c>
      <c r="I47" s="44"/>
      <c r="J47" s="84">
        <f>SUM(J48:J48)</f>
        <v>550000</v>
      </c>
      <c r="K47" s="140"/>
    </row>
    <row r="48" spans="1:11" ht="47.25">
      <c r="A48" s="1"/>
      <c r="B48" s="114"/>
      <c r="C48" s="114"/>
      <c r="D48" s="114"/>
      <c r="E48" s="114"/>
      <c r="F48" s="115"/>
      <c r="G48" s="69" t="s">
        <v>4</v>
      </c>
      <c r="H48" s="209"/>
      <c r="I48" s="44">
        <v>600</v>
      </c>
      <c r="J48" s="84">
        <v>550000</v>
      </c>
      <c r="K48" s="140"/>
    </row>
    <row r="49" spans="1:11" ht="63">
      <c r="A49" s="1"/>
      <c r="B49" s="114"/>
      <c r="C49" s="114"/>
      <c r="D49" s="114"/>
      <c r="E49" s="114"/>
      <c r="F49" s="115"/>
      <c r="G49" s="67" t="s">
        <v>190</v>
      </c>
      <c r="H49" s="165" t="s">
        <v>189</v>
      </c>
      <c r="I49" s="44"/>
      <c r="J49" s="84">
        <f>SUM(J50)</f>
        <v>508120</v>
      </c>
      <c r="K49" s="140"/>
    </row>
    <row r="50" spans="1:11" ht="47.25">
      <c r="A50" s="1"/>
      <c r="B50" s="114"/>
      <c r="C50" s="114"/>
      <c r="D50" s="114"/>
      <c r="E50" s="114"/>
      <c r="F50" s="115"/>
      <c r="G50" s="67" t="s">
        <v>4</v>
      </c>
      <c r="H50" s="209" t="s">
        <v>0</v>
      </c>
      <c r="I50" s="44">
        <v>600</v>
      </c>
      <c r="J50" s="84">
        <v>508120</v>
      </c>
      <c r="K50" s="140"/>
    </row>
    <row r="51" spans="1:11" ht="94.5">
      <c r="A51" s="1"/>
      <c r="B51" s="114"/>
      <c r="C51" s="114"/>
      <c r="D51" s="114"/>
      <c r="E51" s="114"/>
      <c r="F51" s="115"/>
      <c r="G51" s="167" t="s">
        <v>191</v>
      </c>
      <c r="H51" s="165" t="s">
        <v>192</v>
      </c>
      <c r="I51" s="44"/>
      <c r="J51" s="84">
        <f>SUM(J52)</f>
        <v>2619000</v>
      </c>
      <c r="K51" s="140"/>
    </row>
    <row r="52" spans="1:11" ht="31.5">
      <c r="A52" s="1"/>
      <c r="B52" s="114"/>
      <c r="C52" s="114"/>
      <c r="D52" s="114"/>
      <c r="E52" s="114"/>
      <c r="F52" s="115"/>
      <c r="G52" s="67" t="s">
        <v>5</v>
      </c>
      <c r="H52" s="209" t="s">
        <v>0</v>
      </c>
      <c r="I52" s="44">
        <v>300</v>
      </c>
      <c r="J52" s="84">
        <v>2619000</v>
      </c>
      <c r="K52" s="140"/>
    </row>
    <row r="53" spans="1:11" ht="47.25">
      <c r="A53" s="1"/>
      <c r="B53" s="114"/>
      <c r="C53" s="114"/>
      <c r="D53" s="114"/>
      <c r="E53" s="114"/>
      <c r="F53" s="115"/>
      <c r="G53" s="71" t="s">
        <v>193</v>
      </c>
      <c r="H53" s="38" t="s">
        <v>194</v>
      </c>
      <c r="I53" s="44"/>
      <c r="J53" s="86">
        <f>SUM(J54)</f>
        <v>734000</v>
      </c>
      <c r="K53" s="140"/>
    </row>
    <row r="54" spans="1:11" ht="31.5">
      <c r="A54" s="1"/>
      <c r="B54" s="114"/>
      <c r="C54" s="114"/>
      <c r="D54" s="114"/>
      <c r="E54" s="114"/>
      <c r="F54" s="115"/>
      <c r="G54" s="66" t="s">
        <v>5</v>
      </c>
      <c r="H54" s="41" t="s">
        <v>0</v>
      </c>
      <c r="I54" s="44">
        <v>300</v>
      </c>
      <c r="J54" s="86">
        <v>734000</v>
      </c>
      <c r="K54" s="140"/>
    </row>
    <row r="55" spans="1:11" ht="36" customHeight="1">
      <c r="A55" s="1"/>
      <c r="B55" s="114"/>
      <c r="C55" s="114"/>
      <c r="D55" s="114"/>
      <c r="E55" s="114"/>
      <c r="F55" s="115"/>
      <c r="G55" s="67" t="s">
        <v>196</v>
      </c>
      <c r="H55" s="208" t="s">
        <v>195</v>
      </c>
      <c r="I55" s="44"/>
      <c r="J55" s="83">
        <f>SUM(J56)</f>
        <v>2958000</v>
      </c>
      <c r="K55" s="139"/>
    </row>
    <row r="56" spans="1:11" ht="15.75">
      <c r="A56" s="1"/>
      <c r="B56" s="238">
        <v>600</v>
      </c>
      <c r="C56" s="238"/>
      <c r="D56" s="238"/>
      <c r="E56" s="238"/>
      <c r="F56" s="239"/>
      <c r="G56" s="65" t="s">
        <v>98</v>
      </c>
      <c r="H56" s="210" t="s">
        <v>199</v>
      </c>
      <c r="I56" s="44"/>
      <c r="J56" s="84">
        <f>SUM(J57:J58)</f>
        <v>2958000</v>
      </c>
      <c r="K56" s="140"/>
    </row>
    <row r="57" spans="1:11" ht="31.5">
      <c r="A57" s="1"/>
      <c r="B57" s="108"/>
      <c r="C57" s="108"/>
      <c r="D57" s="108"/>
      <c r="E57" s="108"/>
      <c r="F57" s="109"/>
      <c r="G57" s="66" t="s">
        <v>2</v>
      </c>
      <c r="H57" s="51"/>
      <c r="I57" s="44">
        <v>200</v>
      </c>
      <c r="J57" s="84">
        <v>2808000</v>
      </c>
      <c r="K57" s="140"/>
    </row>
    <row r="58" spans="1:11" ht="47.25">
      <c r="A58" s="1"/>
      <c r="B58" s="246" t="s">
        <v>77</v>
      </c>
      <c r="C58" s="246"/>
      <c r="D58" s="246"/>
      <c r="E58" s="246"/>
      <c r="F58" s="247"/>
      <c r="G58" s="67" t="s">
        <v>4</v>
      </c>
      <c r="H58" s="37"/>
      <c r="I58" s="44">
        <v>600</v>
      </c>
      <c r="J58" s="84">
        <v>150000</v>
      </c>
      <c r="K58" s="140"/>
    </row>
    <row r="59" spans="1:11" ht="31.5">
      <c r="A59" s="1"/>
      <c r="B59" s="248" t="s">
        <v>76</v>
      </c>
      <c r="C59" s="248"/>
      <c r="D59" s="248"/>
      <c r="E59" s="248"/>
      <c r="F59" s="249"/>
      <c r="G59" s="70" t="s">
        <v>153</v>
      </c>
      <c r="H59" s="208" t="s">
        <v>200</v>
      </c>
      <c r="I59" s="81" t="s">
        <v>0</v>
      </c>
      <c r="J59" s="87">
        <f>SUM(J61+J63)</f>
        <v>500000</v>
      </c>
      <c r="K59" s="139"/>
    </row>
    <row r="60" spans="1:11" ht="31.5">
      <c r="A60" s="1"/>
      <c r="B60" s="120"/>
      <c r="C60" s="120"/>
      <c r="D60" s="120"/>
      <c r="E60" s="120"/>
      <c r="F60" s="121"/>
      <c r="G60" s="70" t="s">
        <v>202</v>
      </c>
      <c r="H60" s="126" t="s">
        <v>201</v>
      </c>
      <c r="I60" s="81"/>
      <c r="J60" s="87">
        <f>SUM(J61)</f>
        <v>60000</v>
      </c>
      <c r="K60" s="140"/>
    </row>
    <row r="61" spans="1:11" ht="31.5">
      <c r="A61" s="1"/>
      <c r="B61" s="240" t="s">
        <v>75</v>
      </c>
      <c r="C61" s="240"/>
      <c r="D61" s="240"/>
      <c r="E61" s="240"/>
      <c r="F61" s="241"/>
      <c r="G61" s="65" t="s">
        <v>101</v>
      </c>
      <c r="H61" s="158" t="s">
        <v>203</v>
      </c>
      <c r="I61" s="44" t="s">
        <v>0</v>
      </c>
      <c r="J61" s="84">
        <f>SUM(J62:J62)</f>
        <v>60000</v>
      </c>
      <c r="K61" s="140"/>
    </row>
    <row r="62" spans="1:11" ht="31.5">
      <c r="A62" s="1"/>
      <c r="B62" s="238">
        <v>500</v>
      </c>
      <c r="C62" s="238"/>
      <c r="D62" s="238"/>
      <c r="E62" s="238"/>
      <c r="F62" s="239"/>
      <c r="G62" s="66" t="s">
        <v>2</v>
      </c>
      <c r="H62" s="51" t="s">
        <v>0</v>
      </c>
      <c r="I62" s="44">
        <v>200</v>
      </c>
      <c r="J62" s="84">
        <v>60000</v>
      </c>
      <c r="K62" s="140"/>
    </row>
    <row r="63" spans="1:11" ht="31.5">
      <c r="A63" s="1"/>
      <c r="B63" s="238">
        <v>800</v>
      </c>
      <c r="C63" s="238"/>
      <c r="D63" s="238"/>
      <c r="E63" s="238"/>
      <c r="F63" s="239"/>
      <c r="G63" s="128" t="s">
        <v>205</v>
      </c>
      <c r="H63" s="126" t="s">
        <v>204</v>
      </c>
      <c r="I63" s="44"/>
      <c r="J63" s="84">
        <f>SUM(J65)</f>
        <v>440000</v>
      </c>
      <c r="K63" s="140"/>
    </row>
    <row r="64" spans="1:11" ht="31.5">
      <c r="A64" s="1"/>
      <c r="B64" s="118"/>
      <c r="C64" s="118"/>
      <c r="D64" s="118"/>
      <c r="E64" s="118"/>
      <c r="F64" s="119"/>
      <c r="G64" s="154" t="s">
        <v>101</v>
      </c>
      <c r="H64" s="158" t="s">
        <v>203</v>
      </c>
      <c r="I64" s="44" t="s">
        <v>0</v>
      </c>
      <c r="J64" s="84">
        <f>SUM(J65:J65)</f>
        <v>440000</v>
      </c>
      <c r="K64" s="140"/>
    </row>
    <row r="65" spans="1:11" ht="47.25">
      <c r="A65" s="1"/>
      <c r="B65" s="248" t="s">
        <v>74</v>
      </c>
      <c r="C65" s="248"/>
      <c r="D65" s="248"/>
      <c r="E65" s="248"/>
      <c r="F65" s="249"/>
      <c r="G65" s="67" t="s">
        <v>4</v>
      </c>
      <c r="H65" s="37"/>
      <c r="I65" s="44">
        <v>600</v>
      </c>
      <c r="J65" s="84">
        <v>440000</v>
      </c>
      <c r="K65" s="140"/>
    </row>
    <row r="66" spans="1:11" ht="81.75" customHeight="1">
      <c r="A66" s="1"/>
      <c r="B66" s="248" t="s">
        <v>73</v>
      </c>
      <c r="C66" s="248"/>
      <c r="D66" s="248"/>
      <c r="E66" s="248"/>
      <c r="F66" s="249"/>
      <c r="G66" s="70" t="s">
        <v>429</v>
      </c>
      <c r="H66" s="227" t="s">
        <v>206</v>
      </c>
      <c r="I66" s="81" t="s">
        <v>0</v>
      </c>
      <c r="J66" s="83">
        <f>SUM(J67+J70)</f>
        <v>70000</v>
      </c>
      <c r="K66" s="139"/>
    </row>
    <row r="67" spans="1:11" ht="95.25" customHeight="1">
      <c r="A67" s="1"/>
      <c r="B67" s="120"/>
      <c r="C67" s="120"/>
      <c r="D67" s="120"/>
      <c r="E67" s="120"/>
      <c r="F67" s="121"/>
      <c r="G67" s="70" t="s">
        <v>208</v>
      </c>
      <c r="H67" s="159" t="s">
        <v>207</v>
      </c>
      <c r="I67" s="81"/>
      <c r="J67" s="83">
        <f>SUM(J68)</f>
        <v>40000</v>
      </c>
      <c r="K67" s="139"/>
    </row>
    <row r="68" spans="1:11" ht="31.5" customHeight="1">
      <c r="A68" s="1"/>
      <c r="B68" s="11"/>
      <c r="C68" s="11"/>
      <c r="D68" s="11"/>
      <c r="E68" s="11"/>
      <c r="F68" s="12"/>
      <c r="G68" s="65" t="s">
        <v>102</v>
      </c>
      <c r="H68" s="127" t="s">
        <v>209</v>
      </c>
      <c r="I68" s="81"/>
      <c r="J68" s="84">
        <f>SUM(J69:J69)</f>
        <v>40000</v>
      </c>
      <c r="K68" s="140"/>
    </row>
    <row r="69" spans="1:11" ht="34.5" customHeight="1">
      <c r="A69" s="1"/>
      <c r="B69" s="11"/>
      <c r="C69" s="11"/>
      <c r="D69" s="11"/>
      <c r="E69" s="11"/>
      <c r="F69" s="12"/>
      <c r="G69" s="66" t="s">
        <v>2</v>
      </c>
      <c r="H69" s="36"/>
      <c r="I69" s="44">
        <v>200</v>
      </c>
      <c r="J69" s="87">
        <v>40000</v>
      </c>
      <c r="K69" s="139"/>
    </row>
    <row r="70" spans="1:11" ht="31.5">
      <c r="A70" s="1"/>
      <c r="B70" s="118"/>
      <c r="C70" s="118"/>
      <c r="D70" s="118"/>
      <c r="E70" s="118"/>
      <c r="F70" s="119"/>
      <c r="G70" s="72" t="s">
        <v>211</v>
      </c>
      <c r="H70" s="159" t="s">
        <v>210</v>
      </c>
      <c r="I70" s="44"/>
      <c r="J70" s="84">
        <f>SUM(J71)</f>
        <v>30000</v>
      </c>
      <c r="K70" s="140"/>
    </row>
    <row r="71" spans="1:11" ht="31.5">
      <c r="A71" s="1"/>
      <c r="B71" s="118"/>
      <c r="C71" s="118"/>
      <c r="D71" s="118"/>
      <c r="E71" s="118"/>
      <c r="F71" s="119"/>
      <c r="G71" s="65" t="s">
        <v>102</v>
      </c>
      <c r="H71" s="127" t="s">
        <v>209</v>
      </c>
      <c r="I71" s="81"/>
      <c r="J71" s="84">
        <f>SUM(J72)</f>
        <v>30000</v>
      </c>
      <c r="K71" s="140"/>
    </row>
    <row r="72" spans="1:11" ht="31.5">
      <c r="A72" s="1"/>
      <c r="B72" s="118"/>
      <c r="C72" s="118"/>
      <c r="D72" s="118"/>
      <c r="E72" s="118"/>
      <c r="F72" s="119"/>
      <c r="G72" s="66" t="s">
        <v>2</v>
      </c>
      <c r="H72" s="36"/>
      <c r="I72" s="44">
        <v>200</v>
      </c>
      <c r="J72" s="87">
        <v>30000</v>
      </c>
      <c r="K72" s="139"/>
    </row>
    <row r="73" spans="1:11" ht="47.25">
      <c r="A73" s="1"/>
      <c r="B73" s="244" t="s">
        <v>72</v>
      </c>
      <c r="C73" s="244"/>
      <c r="D73" s="244"/>
      <c r="E73" s="244"/>
      <c r="F73" s="245"/>
      <c r="G73" s="78" t="s">
        <v>103</v>
      </c>
      <c r="H73" s="160" t="s">
        <v>212</v>
      </c>
      <c r="I73" s="82" t="s">
        <v>0</v>
      </c>
      <c r="J73" s="89">
        <f>SUM(J74+J115+J119)</f>
        <v>176351832</v>
      </c>
      <c r="K73" s="138"/>
    </row>
    <row r="74" spans="1:11" ht="64.5" customHeight="1">
      <c r="A74" s="1"/>
      <c r="B74" s="242" t="s">
        <v>71</v>
      </c>
      <c r="C74" s="242"/>
      <c r="D74" s="242"/>
      <c r="E74" s="242"/>
      <c r="F74" s="243"/>
      <c r="G74" s="237" t="s">
        <v>479</v>
      </c>
      <c r="H74" s="126" t="s">
        <v>213</v>
      </c>
      <c r="I74" s="79" t="s">
        <v>0</v>
      </c>
      <c r="J74" s="83">
        <f>SUM(J75+J104+J107+J110)</f>
        <v>175651832</v>
      </c>
      <c r="K74" s="139"/>
    </row>
    <row r="75" spans="1:11" ht="68.25" customHeight="1">
      <c r="A75" s="1"/>
      <c r="B75" s="116"/>
      <c r="C75" s="116"/>
      <c r="D75" s="116"/>
      <c r="E75" s="116"/>
      <c r="F75" s="117"/>
      <c r="G75" s="228" t="s">
        <v>215</v>
      </c>
      <c r="H75" s="159" t="s">
        <v>214</v>
      </c>
      <c r="I75" s="79"/>
      <c r="J75" s="83">
        <f>SUM(J76+J78+J80+J82+J84+J86+J88+J90+J92+J94+J96+J98+J102)</f>
        <v>122345800</v>
      </c>
      <c r="K75" s="139"/>
    </row>
    <row r="76" spans="1:11" ht="47.25">
      <c r="A76" s="1"/>
      <c r="B76" s="31"/>
      <c r="C76" s="31"/>
      <c r="D76" s="31"/>
      <c r="E76" s="31"/>
      <c r="F76" s="32"/>
      <c r="G76" s="71" t="s">
        <v>218</v>
      </c>
      <c r="H76" s="212" t="s">
        <v>219</v>
      </c>
      <c r="I76" s="44"/>
      <c r="J76" s="84">
        <f>SUM(J77)</f>
        <v>94100</v>
      </c>
      <c r="K76" s="140"/>
    </row>
    <row r="77" spans="1:11" ht="31.5">
      <c r="A77" s="1"/>
      <c r="B77" s="98"/>
      <c r="C77" s="98"/>
      <c r="D77" s="98"/>
      <c r="E77" s="98"/>
      <c r="F77" s="99"/>
      <c r="G77" s="68" t="s">
        <v>5</v>
      </c>
      <c r="H77" s="37" t="s">
        <v>0</v>
      </c>
      <c r="I77" s="44">
        <v>300</v>
      </c>
      <c r="J77" s="84">
        <v>94100</v>
      </c>
      <c r="K77" s="140"/>
    </row>
    <row r="78" spans="1:11" ht="63">
      <c r="A78" s="1"/>
      <c r="B78" s="31"/>
      <c r="C78" s="31"/>
      <c r="D78" s="31"/>
      <c r="E78" s="31"/>
      <c r="F78" s="32"/>
      <c r="G78" s="129" t="s">
        <v>220</v>
      </c>
      <c r="H78" s="127" t="s">
        <v>221</v>
      </c>
      <c r="I78" s="44"/>
      <c r="J78" s="84">
        <f>SUM(J79)</f>
        <v>2165000</v>
      </c>
      <c r="K78" s="140"/>
    </row>
    <row r="79" spans="1:11" ht="31.5">
      <c r="A79" s="1"/>
      <c r="B79" s="58"/>
      <c r="C79" s="58"/>
      <c r="D79" s="58"/>
      <c r="E79" s="58"/>
      <c r="F79" s="59"/>
      <c r="G79" s="68" t="s">
        <v>5</v>
      </c>
      <c r="H79" s="37" t="s">
        <v>0</v>
      </c>
      <c r="I79" s="44">
        <v>300</v>
      </c>
      <c r="J79" s="84">
        <v>2165000</v>
      </c>
      <c r="K79" s="140"/>
    </row>
    <row r="80" spans="1:11" ht="47.25">
      <c r="A80" s="1"/>
      <c r="B80" s="240" t="s">
        <v>70</v>
      </c>
      <c r="C80" s="240"/>
      <c r="D80" s="240"/>
      <c r="E80" s="240"/>
      <c r="F80" s="241"/>
      <c r="G80" s="67" t="s">
        <v>222</v>
      </c>
      <c r="H80" s="127" t="s">
        <v>223</v>
      </c>
      <c r="I80" s="44" t="s">
        <v>0</v>
      </c>
      <c r="J80" s="84">
        <f>SUM(J81)</f>
        <v>17421000</v>
      </c>
      <c r="K80" s="140"/>
    </row>
    <row r="81" spans="1:11" ht="31.5">
      <c r="A81" s="1"/>
      <c r="B81" s="238">
        <v>500</v>
      </c>
      <c r="C81" s="238"/>
      <c r="D81" s="238"/>
      <c r="E81" s="238"/>
      <c r="F81" s="239"/>
      <c r="G81" s="67" t="s">
        <v>5</v>
      </c>
      <c r="H81" s="37" t="s">
        <v>0</v>
      </c>
      <c r="I81" s="44">
        <v>300</v>
      </c>
      <c r="J81" s="84">
        <v>17421000</v>
      </c>
      <c r="K81" s="140"/>
    </row>
    <row r="82" spans="1:11" ht="94.5">
      <c r="A82" s="1"/>
      <c r="B82" s="246" t="s">
        <v>69</v>
      </c>
      <c r="C82" s="246"/>
      <c r="D82" s="246"/>
      <c r="E82" s="246"/>
      <c r="F82" s="247"/>
      <c r="G82" s="129" t="s">
        <v>224</v>
      </c>
      <c r="H82" s="127" t="s">
        <v>225</v>
      </c>
      <c r="I82" s="44" t="s">
        <v>0</v>
      </c>
      <c r="J82" s="84">
        <f>SUM(J83)</f>
        <v>420000</v>
      </c>
      <c r="K82" s="140"/>
    </row>
    <row r="83" spans="1:11" ht="31.5">
      <c r="A83" s="1"/>
      <c r="B83" s="238">
        <v>500</v>
      </c>
      <c r="C83" s="238"/>
      <c r="D83" s="238"/>
      <c r="E83" s="238"/>
      <c r="F83" s="239"/>
      <c r="G83" s="69" t="s">
        <v>5</v>
      </c>
      <c r="H83" s="41" t="s">
        <v>0</v>
      </c>
      <c r="I83" s="44">
        <v>300</v>
      </c>
      <c r="J83" s="84">
        <v>420000</v>
      </c>
      <c r="K83" s="140"/>
    </row>
    <row r="84" spans="1:11" ht="81.75" customHeight="1">
      <c r="A84" s="1"/>
      <c r="B84" s="246" t="s">
        <v>68</v>
      </c>
      <c r="C84" s="246"/>
      <c r="D84" s="246"/>
      <c r="E84" s="246"/>
      <c r="F84" s="247"/>
      <c r="G84" s="169" t="s">
        <v>226</v>
      </c>
      <c r="H84" s="212" t="s">
        <v>227</v>
      </c>
      <c r="I84" s="44" t="s">
        <v>0</v>
      </c>
      <c r="J84" s="84">
        <f>SUM(J85)</f>
        <v>8323000</v>
      </c>
      <c r="K84" s="140"/>
    </row>
    <row r="85" spans="1:11" ht="31.5">
      <c r="A85" s="1"/>
      <c r="B85" s="238">
        <v>500</v>
      </c>
      <c r="C85" s="238"/>
      <c r="D85" s="238"/>
      <c r="E85" s="238"/>
      <c r="F85" s="239"/>
      <c r="G85" s="66" t="s">
        <v>5</v>
      </c>
      <c r="H85" s="51" t="s">
        <v>0</v>
      </c>
      <c r="I85" s="44">
        <v>300</v>
      </c>
      <c r="J85" s="84">
        <v>8323000</v>
      </c>
      <c r="K85" s="140"/>
    </row>
    <row r="86" spans="1:11" ht="66.75" customHeight="1">
      <c r="A86" s="1"/>
      <c r="B86" s="246" t="s">
        <v>67</v>
      </c>
      <c r="C86" s="246"/>
      <c r="D86" s="246"/>
      <c r="E86" s="246"/>
      <c r="F86" s="247"/>
      <c r="G86" s="169" t="s">
        <v>228</v>
      </c>
      <c r="H86" s="158" t="s">
        <v>229</v>
      </c>
      <c r="I86" s="44" t="s">
        <v>0</v>
      </c>
      <c r="J86" s="84">
        <f>SUM(J87)</f>
        <v>1248000</v>
      </c>
      <c r="K86" s="140"/>
    </row>
    <row r="87" spans="1:11" ht="31.5">
      <c r="A87" s="1"/>
      <c r="B87" s="238">
        <v>500</v>
      </c>
      <c r="C87" s="238"/>
      <c r="D87" s="238"/>
      <c r="E87" s="238"/>
      <c r="F87" s="239"/>
      <c r="G87" s="66" t="s">
        <v>5</v>
      </c>
      <c r="H87" s="41" t="s">
        <v>0</v>
      </c>
      <c r="I87" s="44">
        <v>300</v>
      </c>
      <c r="J87" s="84">
        <v>1248000</v>
      </c>
      <c r="K87" s="140"/>
    </row>
    <row r="88" spans="1:11" ht="47.25">
      <c r="A88" s="1"/>
      <c r="B88" s="246" t="s">
        <v>66</v>
      </c>
      <c r="C88" s="246"/>
      <c r="D88" s="246"/>
      <c r="E88" s="246"/>
      <c r="F88" s="247"/>
      <c r="G88" s="67" t="s">
        <v>230</v>
      </c>
      <c r="H88" s="212" t="s">
        <v>231</v>
      </c>
      <c r="I88" s="44" t="s">
        <v>0</v>
      </c>
      <c r="J88" s="84">
        <f>SUM(J89)</f>
        <v>10641000</v>
      </c>
      <c r="K88" s="140"/>
    </row>
    <row r="89" spans="1:11" ht="31.5">
      <c r="A89" s="1"/>
      <c r="B89" s="238">
        <v>500</v>
      </c>
      <c r="C89" s="238"/>
      <c r="D89" s="238"/>
      <c r="E89" s="238"/>
      <c r="F89" s="239"/>
      <c r="G89" s="68" t="s">
        <v>5</v>
      </c>
      <c r="H89" s="41" t="s">
        <v>0</v>
      </c>
      <c r="I89" s="44">
        <v>300</v>
      </c>
      <c r="J89" s="84">
        <v>10641000</v>
      </c>
      <c r="K89" s="140"/>
    </row>
    <row r="90" spans="1:11" ht="63">
      <c r="A90" s="1"/>
      <c r="B90" s="246" t="s">
        <v>65</v>
      </c>
      <c r="C90" s="246"/>
      <c r="D90" s="246"/>
      <c r="E90" s="246"/>
      <c r="F90" s="247"/>
      <c r="G90" s="170" t="s">
        <v>232</v>
      </c>
      <c r="H90" s="212" t="s">
        <v>233</v>
      </c>
      <c r="I90" s="44" t="s">
        <v>0</v>
      </c>
      <c r="J90" s="84">
        <f>SUM(J91)</f>
        <v>17600000</v>
      </c>
      <c r="K90" s="140"/>
    </row>
    <row r="91" spans="1:11" ht="31.5">
      <c r="A91" s="1"/>
      <c r="B91" s="238">
        <v>500</v>
      </c>
      <c r="C91" s="238"/>
      <c r="D91" s="238"/>
      <c r="E91" s="238"/>
      <c r="F91" s="239"/>
      <c r="G91" s="68" t="s">
        <v>5</v>
      </c>
      <c r="H91" s="41" t="s">
        <v>0</v>
      </c>
      <c r="I91" s="44">
        <v>300</v>
      </c>
      <c r="J91" s="84">
        <v>17600000</v>
      </c>
      <c r="K91" s="140"/>
    </row>
    <row r="92" spans="1:11" ht="77.45" customHeight="1">
      <c r="A92" s="1"/>
      <c r="B92" s="246" t="s">
        <v>64</v>
      </c>
      <c r="C92" s="246"/>
      <c r="D92" s="246"/>
      <c r="E92" s="246"/>
      <c r="F92" s="247"/>
      <c r="G92" s="170" t="s">
        <v>234</v>
      </c>
      <c r="H92" s="212" t="s">
        <v>235</v>
      </c>
      <c r="I92" s="44" t="s">
        <v>0</v>
      </c>
      <c r="J92" s="84">
        <f>SUM(J93)</f>
        <v>11199000</v>
      </c>
      <c r="K92" s="140"/>
    </row>
    <row r="93" spans="1:11" ht="31.5">
      <c r="A93" s="1"/>
      <c r="B93" s="238">
        <v>500</v>
      </c>
      <c r="C93" s="238"/>
      <c r="D93" s="238"/>
      <c r="E93" s="238"/>
      <c r="F93" s="239"/>
      <c r="G93" s="68" t="s">
        <v>5</v>
      </c>
      <c r="H93" s="37" t="s">
        <v>0</v>
      </c>
      <c r="I93" s="44">
        <v>300</v>
      </c>
      <c r="J93" s="84">
        <v>11199000</v>
      </c>
      <c r="K93" s="140"/>
    </row>
    <row r="94" spans="1:11" ht="63">
      <c r="A94" s="1"/>
      <c r="B94" s="246" t="s">
        <v>63</v>
      </c>
      <c r="C94" s="246"/>
      <c r="D94" s="246"/>
      <c r="E94" s="246"/>
      <c r="F94" s="247"/>
      <c r="G94" s="129" t="s">
        <v>236</v>
      </c>
      <c r="H94" s="127" t="s">
        <v>237</v>
      </c>
      <c r="I94" s="44" t="s">
        <v>0</v>
      </c>
      <c r="J94" s="84">
        <f>SUM(J95)</f>
        <v>21576000</v>
      </c>
      <c r="K94" s="140"/>
    </row>
    <row r="95" spans="1:11" ht="31.5">
      <c r="A95" s="1"/>
      <c r="B95" s="238">
        <v>500</v>
      </c>
      <c r="C95" s="238"/>
      <c r="D95" s="238"/>
      <c r="E95" s="238"/>
      <c r="F95" s="239"/>
      <c r="G95" s="67" t="s">
        <v>5</v>
      </c>
      <c r="H95" s="41" t="s">
        <v>0</v>
      </c>
      <c r="I95" s="44">
        <v>300</v>
      </c>
      <c r="J95" s="84">
        <v>21576000</v>
      </c>
      <c r="K95" s="140"/>
    </row>
    <row r="96" spans="1:11" ht="15.75">
      <c r="A96" s="1"/>
      <c r="B96" s="246" t="s">
        <v>62</v>
      </c>
      <c r="C96" s="246"/>
      <c r="D96" s="246"/>
      <c r="E96" s="246"/>
      <c r="F96" s="247"/>
      <c r="G96" s="75" t="s">
        <v>238</v>
      </c>
      <c r="H96" s="212" t="s">
        <v>239</v>
      </c>
      <c r="I96" s="44" t="s">
        <v>0</v>
      </c>
      <c r="J96" s="84">
        <f>SUM(J97)</f>
        <v>7700000</v>
      </c>
      <c r="K96" s="140"/>
    </row>
    <row r="97" spans="1:11" ht="31.5">
      <c r="A97" s="1"/>
      <c r="B97" s="238">
        <v>500</v>
      </c>
      <c r="C97" s="238"/>
      <c r="D97" s="238"/>
      <c r="E97" s="238"/>
      <c r="F97" s="239"/>
      <c r="G97" s="68" t="s">
        <v>5</v>
      </c>
      <c r="H97" s="41" t="s">
        <v>0</v>
      </c>
      <c r="I97" s="44">
        <v>300</v>
      </c>
      <c r="J97" s="84">
        <v>7700000</v>
      </c>
      <c r="K97" s="140"/>
    </row>
    <row r="98" spans="1:11" ht="47.25">
      <c r="A98" s="1"/>
      <c r="B98" s="246" t="s">
        <v>61</v>
      </c>
      <c r="C98" s="246"/>
      <c r="D98" s="246"/>
      <c r="E98" s="246"/>
      <c r="F98" s="247"/>
      <c r="G98" s="170" t="s">
        <v>240</v>
      </c>
      <c r="H98" s="212" t="s">
        <v>241</v>
      </c>
      <c r="I98" s="44" t="s">
        <v>0</v>
      </c>
      <c r="J98" s="84">
        <f>SUM(J99:J101)</f>
        <v>7388700</v>
      </c>
      <c r="K98" s="140"/>
    </row>
    <row r="99" spans="1:11" ht="78.75">
      <c r="A99" s="1"/>
      <c r="B99" s="9"/>
      <c r="C99" s="9"/>
      <c r="D99" s="9"/>
      <c r="E99" s="9"/>
      <c r="F99" s="10"/>
      <c r="G99" s="66" t="s">
        <v>3</v>
      </c>
      <c r="H99" s="51" t="s">
        <v>0</v>
      </c>
      <c r="I99" s="44">
        <v>100</v>
      </c>
      <c r="J99" s="84">
        <v>6630000</v>
      </c>
      <c r="K99" s="140"/>
    </row>
    <row r="100" spans="1:11" ht="31.5">
      <c r="A100" s="1"/>
      <c r="B100" s="9"/>
      <c r="C100" s="9"/>
      <c r="D100" s="9"/>
      <c r="E100" s="9"/>
      <c r="F100" s="10"/>
      <c r="G100" s="67" t="s">
        <v>2</v>
      </c>
      <c r="H100" s="37"/>
      <c r="I100" s="44">
        <v>200</v>
      </c>
      <c r="J100" s="84">
        <v>748700</v>
      </c>
      <c r="K100" s="140"/>
    </row>
    <row r="101" spans="1:11" ht="15.75">
      <c r="A101" s="1"/>
      <c r="B101" s="238">
        <v>500</v>
      </c>
      <c r="C101" s="238"/>
      <c r="D101" s="238"/>
      <c r="E101" s="238"/>
      <c r="F101" s="239"/>
      <c r="G101" s="67" t="s">
        <v>1</v>
      </c>
      <c r="H101" s="37" t="s">
        <v>0</v>
      </c>
      <c r="I101" s="44">
        <v>800</v>
      </c>
      <c r="J101" s="84">
        <v>10000</v>
      </c>
      <c r="K101" s="140"/>
    </row>
    <row r="102" spans="1:11" ht="36.75" customHeight="1">
      <c r="A102" s="1"/>
      <c r="B102" s="122"/>
      <c r="C102" s="122"/>
      <c r="D102" s="122"/>
      <c r="E102" s="122"/>
      <c r="F102" s="123"/>
      <c r="G102" s="169" t="s">
        <v>242</v>
      </c>
      <c r="H102" s="127" t="s">
        <v>243</v>
      </c>
      <c r="I102" s="44" t="s">
        <v>0</v>
      </c>
      <c r="J102" s="84">
        <f>SUM(J103)</f>
        <v>16570000</v>
      </c>
      <c r="K102" s="140"/>
    </row>
    <row r="103" spans="1:11" ht="31.5">
      <c r="A103" s="1"/>
      <c r="B103" s="122"/>
      <c r="C103" s="122"/>
      <c r="D103" s="122"/>
      <c r="E103" s="122"/>
      <c r="F103" s="123"/>
      <c r="G103" s="66" t="s">
        <v>5</v>
      </c>
      <c r="H103" s="41" t="s">
        <v>0</v>
      </c>
      <c r="I103" s="44">
        <v>300</v>
      </c>
      <c r="J103" s="84">
        <v>16570000</v>
      </c>
      <c r="K103" s="140"/>
    </row>
    <row r="104" spans="1:11" ht="47.25">
      <c r="A104" s="1"/>
      <c r="B104" s="122"/>
      <c r="C104" s="122"/>
      <c r="D104" s="122"/>
      <c r="E104" s="122"/>
      <c r="F104" s="123"/>
      <c r="G104" s="72" t="s">
        <v>244</v>
      </c>
      <c r="H104" s="224" t="s">
        <v>245</v>
      </c>
      <c r="I104" s="81"/>
      <c r="J104" s="87">
        <f>SUM(J105)</f>
        <v>49565130</v>
      </c>
      <c r="K104" s="140"/>
    </row>
    <row r="105" spans="1:11" ht="99.75" customHeight="1">
      <c r="A105" s="1"/>
      <c r="B105" s="122"/>
      <c r="C105" s="122"/>
      <c r="D105" s="122"/>
      <c r="E105" s="122"/>
      <c r="F105" s="123"/>
      <c r="G105" s="155" t="s">
        <v>246</v>
      </c>
      <c r="H105" s="171" t="s">
        <v>247</v>
      </c>
      <c r="I105" s="44"/>
      <c r="J105" s="84">
        <f>SUM(J106)</f>
        <v>49565130</v>
      </c>
      <c r="K105" s="140"/>
    </row>
    <row r="106" spans="1:11" ht="47.25">
      <c r="A106" s="1"/>
      <c r="B106" s="122"/>
      <c r="C106" s="122"/>
      <c r="D106" s="122"/>
      <c r="E106" s="122"/>
      <c r="F106" s="123"/>
      <c r="G106" s="67" t="s">
        <v>4</v>
      </c>
      <c r="H106" s="209"/>
      <c r="I106" s="44">
        <v>600</v>
      </c>
      <c r="J106" s="84">
        <v>49565130</v>
      </c>
      <c r="K106" s="140"/>
    </row>
    <row r="107" spans="1:11" ht="51.75" customHeight="1">
      <c r="A107" s="1"/>
      <c r="B107" s="122"/>
      <c r="C107" s="122"/>
      <c r="D107" s="122"/>
      <c r="E107" s="122"/>
      <c r="F107" s="123"/>
      <c r="G107" s="128" t="s">
        <v>248</v>
      </c>
      <c r="H107" s="224" t="s">
        <v>249</v>
      </c>
      <c r="I107" s="81"/>
      <c r="J107" s="87">
        <f>SUM(J108)</f>
        <v>3210902</v>
      </c>
      <c r="K107" s="139"/>
    </row>
    <row r="108" spans="1:11" ht="31.5">
      <c r="A108" s="1"/>
      <c r="B108" s="246" t="s">
        <v>60</v>
      </c>
      <c r="C108" s="246"/>
      <c r="D108" s="246"/>
      <c r="E108" s="246"/>
      <c r="F108" s="247"/>
      <c r="G108" s="170" t="s">
        <v>250</v>
      </c>
      <c r="H108" s="127" t="s">
        <v>251</v>
      </c>
      <c r="I108" s="44" t="s">
        <v>0</v>
      </c>
      <c r="J108" s="84">
        <f>SUM(J109)</f>
        <v>3210902</v>
      </c>
      <c r="K108" s="139"/>
    </row>
    <row r="109" spans="1:11" ht="31.5">
      <c r="A109" s="1"/>
      <c r="B109" s="238">
        <v>500</v>
      </c>
      <c r="C109" s="238"/>
      <c r="D109" s="238"/>
      <c r="E109" s="238"/>
      <c r="F109" s="239"/>
      <c r="G109" s="68" t="s">
        <v>5</v>
      </c>
      <c r="H109" s="37" t="s">
        <v>0</v>
      </c>
      <c r="I109" s="44">
        <v>300</v>
      </c>
      <c r="J109" s="84">
        <v>3210902</v>
      </c>
      <c r="K109" s="140"/>
    </row>
    <row r="110" spans="1:11" ht="29.25" customHeight="1">
      <c r="A110" s="1"/>
      <c r="B110" s="122"/>
      <c r="C110" s="122"/>
      <c r="D110" s="122"/>
      <c r="E110" s="122"/>
      <c r="F110" s="123"/>
      <c r="G110" s="128" t="s">
        <v>252</v>
      </c>
      <c r="H110" s="208" t="s">
        <v>253</v>
      </c>
      <c r="I110" s="44"/>
      <c r="J110" s="87">
        <f>SUM(J111+J113)</f>
        <v>530000</v>
      </c>
      <c r="K110" s="139"/>
    </row>
    <row r="111" spans="1:11" ht="15.75">
      <c r="A111" s="1"/>
      <c r="B111" s="122"/>
      <c r="C111" s="122"/>
      <c r="D111" s="122"/>
      <c r="E111" s="122"/>
      <c r="F111" s="123"/>
      <c r="G111" s="71" t="s">
        <v>254</v>
      </c>
      <c r="H111" s="212" t="s">
        <v>255</v>
      </c>
      <c r="I111" s="44"/>
      <c r="J111" s="84">
        <f>SUM(J112)</f>
        <v>430000</v>
      </c>
      <c r="K111" s="140"/>
    </row>
    <row r="112" spans="1:11" ht="47.25">
      <c r="A112" s="1"/>
      <c r="B112" s="122"/>
      <c r="C112" s="122"/>
      <c r="D112" s="122"/>
      <c r="E112" s="122"/>
      <c r="F112" s="123"/>
      <c r="G112" s="69" t="s">
        <v>4</v>
      </c>
      <c r="H112" s="164"/>
      <c r="I112" s="44">
        <v>600</v>
      </c>
      <c r="J112" s="84">
        <v>430000</v>
      </c>
      <c r="K112" s="140"/>
    </row>
    <row r="113" spans="1:11" ht="15.75">
      <c r="A113" s="1"/>
      <c r="B113" s="251" t="s">
        <v>59</v>
      </c>
      <c r="C113" s="252"/>
      <c r="D113" s="252"/>
      <c r="E113" s="252"/>
      <c r="F113" s="252"/>
      <c r="G113" s="71" t="s">
        <v>256</v>
      </c>
      <c r="H113" s="212" t="s">
        <v>257</v>
      </c>
      <c r="I113" s="44" t="s">
        <v>0</v>
      </c>
      <c r="J113" s="84">
        <f>SUM(J114)</f>
        <v>100000</v>
      </c>
      <c r="K113" s="139"/>
    </row>
    <row r="114" spans="1:11" ht="31.5">
      <c r="A114" s="1"/>
      <c r="B114" s="239">
        <v>500</v>
      </c>
      <c r="C114" s="250"/>
      <c r="D114" s="250"/>
      <c r="E114" s="250"/>
      <c r="F114" s="250"/>
      <c r="G114" s="66" t="s">
        <v>2</v>
      </c>
      <c r="H114" s="51"/>
      <c r="I114" s="44">
        <v>200</v>
      </c>
      <c r="J114" s="84">
        <v>100000</v>
      </c>
      <c r="K114" s="140"/>
    </row>
    <row r="115" spans="1:11" ht="63" customHeight="1">
      <c r="A115" s="1"/>
      <c r="B115" s="122"/>
      <c r="C115" s="122"/>
      <c r="D115" s="122"/>
      <c r="E115" s="122"/>
      <c r="F115" s="123"/>
      <c r="G115" s="73" t="s">
        <v>146</v>
      </c>
      <c r="H115" s="159" t="s">
        <v>258</v>
      </c>
      <c r="I115" s="81"/>
      <c r="J115" s="87">
        <f>SUM(J116)</f>
        <v>100000</v>
      </c>
      <c r="K115" s="140"/>
    </row>
    <row r="116" spans="1:11" ht="163.5" customHeight="1">
      <c r="A116" s="1"/>
      <c r="B116" s="122"/>
      <c r="C116" s="122"/>
      <c r="D116" s="122"/>
      <c r="E116" s="122"/>
      <c r="F116" s="123"/>
      <c r="G116" s="175" t="s">
        <v>259</v>
      </c>
      <c r="H116" s="208" t="s">
        <v>260</v>
      </c>
      <c r="I116" s="44"/>
      <c r="J116" s="87">
        <f>SUM(J117)</f>
        <v>100000</v>
      </c>
      <c r="K116" s="140"/>
    </row>
    <row r="117" spans="1:11" ht="81" customHeight="1">
      <c r="A117" s="1"/>
      <c r="B117" s="122"/>
      <c r="C117" s="122"/>
      <c r="D117" s="122"/>
      <c r="E117" s="122"/>
      <c r="F117" s="123"/>
      <c r="G117" s="169" t="s">
        <v>261</v>
      </c>
      <c r="H117" s="212" t="s">
        <v>262</v>
      </c>
      <c r="I117" s="44"/>
      <c r="J117" s="84">
        <f>SUM(J118)</f>
        <v>100000</v>
      </c>
      <c r="K117" s="139"/>
    </row>
    <row r="118" spans="1:11" ht="36.75" customHeight="1">
      <c r="A118" s="1"/>
      <c r="B118" s="29"/>
      <c r="C118" s="29"/>
      <c r="D118" s="29"/>
      <c r="E118" s="29"/>
      <c r="F118" s="30"/>
      <c r="G118" s="67" t="s">
        <v>2</v>
      </c>
      <c r="H118" s="37"/>
      <c r="I118" s="44">
        <v>200</v>
      </c>
      <c r="J118" s="84">
        <v>100000</v>
      </c>
      <c r="K118" s="140"/>
    </row>
    <row r="119" spans="1:11" ht="48.75" customHeight="1">
      <c r="A119" s="1"/>
      <c r="B119" s="29"/>
      <c r="C119" s="29"/>
      <c r="D119" s="29"/>
      <c r="E119" s="29"/>
      <c r="F119" s="30"/>
      <c r="G119" s="152" t="s">
        <v>139</v>
      </c>
      <c r="H119" s="159" t="s">
        <v>263</v>
      </c>
      <c r="I119" s="81"/>
      <c r="J119" s="87">
        <f>SUM(J121)</f>
        <v>600000</v>
      </c>
      <c r="K119" s="139"/>
    </row>
    <row r="120" spans="1:11" ht="70.5" customHeight="1">
      <c r="A120" s="1"/>
      <c r="B120" s="122"/>
      <c r="C120" s="122"/>
      <c r="D120" s="122"/>
      <c r="E120" s="122"/>
      <c r="F120" s="123"/>
      <c r="G120" s="172" t="s">
        <v>264</v>
      </c>
      <c r="H120" s="210" t="s">
        <v>265</v>
      </c>
      <c r="I120" s="81"/>
      <c r="J120" s="87">
        <f>SUM(J121)</f>
        <v>600000</v>
      </c>
      <c r="K120" s="140"/>
    </row>
    <row r="121" spans="1:11" ht="36.75" customHeight="1">
      <c r="A121" s="1"/>
      <c r="B121" s="29"/>
      <c r="C121" s="29"/>
      <c r="D121" s="29"/>
      <c r="E121" s="29"/>
      <c r="F121" s="30"/>
      <c r="G121" s="66" t="s">
        <v>140</v>
      </c>
      <c r="H121" s="171" t="s">
        <v>266</v>
      </c>
      <c r="I121" s="44"/>
      <c r="J121" s="84">
        <f>SUM(J122)</f>
        <v>600000</v>
      </c>
      <c r="K121" s="140"/>
    </row>
    <row r="122" spans="1:11" ht="36.75" customHeight="1">
      <c r="A122" s="1"/>
      <c r="B122" s="29"/>
      <c r="C122" s="29"/>
      <c r="D122" s="29"/>
      <c r="E122" s="29"/>
      <c r="F122" s="30"/>
      <c r="G122" s="68" t="s">
        <v>5</v>
      </c>
      <c r="H122" s="209"/>
      <c r="I122" s="80">
        <v>300</v>
      </c>
      <c r="J122" s="85">
        <v>600000</v>
      </c>
      <c r="K122" s="140"/>
    </row>
    <row r="123" spans="1:11" ht="63.75" customHeight="1">
      <c r="A123" s="1"/>
      <c r="B123" s="244" t="s">
        <v>58</v>
      </c>
      <c r="C123" s="244"/>
      <c r="D123" s="244"/>
      <c r="E123" s="244"/>
      <c r="F123" s="245"/>
      <c r="G123" s="93" t="s">
        <v>104</v>
      </c>
      <c r="H123" s="213" t="s">
        <v>267</v>
      </c>
      <c r="I123" s="82" t="s">
        <v>0</v>
      </c>
      <c r="J123" s="89">
        <f>SUM(J124+J130)</f>
        <v>287147</v>
      </c>
      <c r="K123" s="139"/>
    </row>
    <row r="124" spans="1:11" ht="66" customHeight="1">
      <c r="A124" s="1"/>
      <c r="B124" s="242" t="s">
        <v>57</v>
      </c>
      <c r="C124" s="242"/>
      <c r="D124" s="242"/>
      <c r="E124" s="242"/>
      <c r="F124" s="243"/>
      <c r="G124" s="73" t="s">
        <v>147</v>
      </c>
      <c r="H124" s="214" t="s">
        <v>268</v>
      </c>
      <c r="I124" s="79" t="s">
        <v>0</v>
      </c>
      <c r="J124" s="83">
        <f>SUM(J126+J128)</f>
        <v>207147</v>
      </c>
      <c r="K124" s="139"/>
    </row>
    <row r="125" spans="1:11" ht="66" customHeight="1">
      <c r="A125" s="1"/>
      <c r="B125" s="124"/>
      <c r="C125" s="124"/>
      <c r="D125" s="124"/>
      <c r="E125" s="124"/>
      <c r="F125" s="125"/>
      <c r="G125" s="73" t="s">
        <v>269</v>
      </c>
      <c r="H125" s="216" t="s">
        <v>270</v>
      </c>
      <c r="I125" s="79"/>
      <c r="J125" s="87">
        <f>SUM(J126+J128)</f>
        <v>207147</v>
      </c>
      <c r="K125" s="139"/>
    </row>
    <row r="126" spans="1:11" ht="84.75" customHeight="1">
      <c r="A126" s="1"/>
      <c r="B126" s="240" t="s">
        <v>56</v>
      </c>
      <c r="C126" s="240"/>
      <c r="D126" s="240"/>
      <c r="E126" s="240"/>
      <c r="F126" s="241"/>
      <c r="G126" s="65" t="s">
        <v>148</v>
      </c>
      <c r="H126" s="136" t="s">
        <v>271</v>
      </c>
      <c r="I126" s="44" t="s">
        <v>0</v>
      </c>
      <c r="J126" s="84">
        <f>SUM(J127)</f>
        <v>40000</v>
      </c>
      <c r="K126" s="139"/>
    </row>
    <row r="127" spans="1:11" ht="47.25">
      <c r="A127" s="1"/>
      <c r="B127" s="240">
        <v>200</v>
      </c>
      <c r="C127" s="240"/>
      <c r="D127" s="240"/>
      <c r="E127" s="240"/>
      <c r="F127" s="241"/>
      <c r="G127" s="66" t="s">
        <v>4</v>
      </c>
      <c r="H127" s="209" t="s">
        <v>0</v>
      </c>
      <c r="I127" s="44">
        <v>600</v>
      </c>
      <c r="J127" s="84">
        <v>40000</v>
      </c>
      <c r="K127" s="140"/>
    </row>
    <row r="128" spans="1:11" ht="70.5" customHeight="1">
      <c r="A128" s="1"/>
      <c r="B128" s="246" t="s">
        <v>55</v>
      </c>
      <c r="C128" s="246"/>
      <c r="D128" s="246"/>
      <c r="E128" s="246"/>
      <c r="F128" s="247"/>
      <c r="G128" s="66" t="s">
        <v>273</v>
      </c>
      <c r="H128" s="215" t="s">
        <v>272</v>
      </c>
      <c r="I128" s="44" t="s">
        <v>0</v>
      </c>
      <c r="J128" s="84">
        <f>SUM(J129)</f>
        <v>167147</v>
      </c>
      <c r="K128" s="140"/>
    </row>
    <row r="129" spans="1:11" ht="54" customHeight="1">
      <c r="A129" s="1"/>
      <c r="B129" s="238">
        <v>500</v>
      </c>
      <c r="C129" s="238"/>
      <c r="D129" s="238"/>
      <c r="E129" s="238"/>
      <c r="F129" s="239"/>
      <c r="G129" s="68" t="s">
        <v>4</v>
      </c>
      <c r="H129" s="51" t="s">
        <v>0</v>
      </c>
      <c r="I129" s="44">
        <v>600</v>
      </c>
      <c r="J129" s="84">
        <v>167147</v>
      </c>
      <c r="K129" s="140"/>
    </row>
    <row r="130" spans="1:11" ht="48" customHeight="1">
      <c r="A130" s="1"/>
      <c r="B130" s="13"/>
      <c r="C130" s="13"/>
      <c r="D130" s="13"/>
      <c r="E130" s="13"/>
      <c r="F130" s="14"/>
      <c r="G130" s="73" t="s">
        <v>149</v>
      </c>
      <c r="H130" s="214" t="s">
        <v>274</v>
      </c>
      <c r="I130" s="44"/>
      <c r="J130" s="87">
        <f>SUM(J132)</f>
        <v>80000</v>
      </c>
      <c r="K130" s="139"/>
    </row>
    <row r="131" spans="1:11" ht="64.5" customHeight="1">
      <c r="A131" s="1"/>
      <c r="B131" s="122"/>
      <c r="C131" s="122"/>
      <c r="D131" s="122"/>
      <c r="E131" s="122"/>
      <c r="F131" s="123"/>
      <c r="G131" s="73" t="s">
        <v>276</v>
      </c>
      <c r="H131" s="216" t="s">
        <v>275</v>
      </c>
      <c r="I131" s="44"/>
      <c r="J131" s="87">
        <f>SUM(J132)</f>
        <v>80000</v>
      </c>
      <c r="K131" s="140"/>
    </row>
    <row r="132" spans="1:11" ht="67.5" customHeight="1">
      <c r="A132" s="1"/>
      <c r="B132" s="13"/>
      <c r="C132" s="13"/>
      <c r="D132" s="13"/>
      <c r="E132" s="13"/>
      <c r="F132" s="14"/>
      <c r="G132" s="65" t="s">
        <v>150</v>
      </c>
      <c r="H132" s="215" t="s">
        <v>277</v>
      </c>
      <c r="I132" s="44"/>
      <c r="J132" s="87">
        <f>SUM(J133+J134)</f>
        <v>80000</v>
      </c>
      <c r="K132" s="139"/>
    </row>
    <row r="133" spans="1:11" ht="33.75" customHeight="1">
      <c r="A133" s="1"/>
      <c r="B133" s="13"/>
      <c r="C133" s="13"/>
      <c r="D133" s="13"/>
      <c r="E133" s="13"/>
      <c r="F133" s="14"/>
      <c r="G133" s="69" t="s">
        <v>2</v>
      </c>
      <c r="H133" s="164" t="s">
        <v>0</v>
      </c>
      <c r="I133" s="80">
        <v>200</v>
      </c>
      <c r="J133" s="85">
        <v>13000</v>
      </c>
      <c r="K133" s="140"/>
    </row>
    <row r="134" spans="1:11" ht="33.75" customHeight="1">
      <c r="A134" s="1"/>
      <c r="B134" s="106"/>
      <c r="C134" s="106"/>
      <c r="D134" s="106"/>
      <c r="E134" s="106"/>
      <c r="F134" s="107"/>
      <c r="G134" s="68" t="s">
        <v>4</v>
      </c>
      <c r="H134" s="37" t="s">
        <v>0</v>
      </c>
      <c r="I134" s="44">
        <v>600</v>
      </c>
      <c r="J134" s="85">
        <v>67000</v>
      </c>
      <c r="K134" s="140"/>
    </row>
    <row r="135" spans="1:11" ht="63">
      <c r="A135" s="1"/>
      <c r="B135" s="244" t="s">
        <v>54</v>
      </c>
      <c r="C135" s="244"/>
      <c r="D135" s="244"/>
      <c r="E135" s="244"/>
      <c r="F135" s="245"/>
      <c r="G135" s="93" t="s">
        <v>105</v>
      </c>
      <c r="H135" s="142" t="s">
        <v>278</v>
      </c>
      <c r="I135" s="82" t="s">
        <v>0</v>
      </c>
      <c r="J135" s="89">
        <f>SUM(J136)</f>
        <v>2827000</v>
      </c>
      <c r="K135" s="138"/>
    </row>
    <row r="136" spans="1:11" ht="63">
      <c r="A136" s="1"/>
      <c r="B136" s="242" t="s">
        <v>53</v>
      </c>
      <c r="C136" s="242"/>
      <c r="D136" s="242"/>
      <c r="E136" s="242"/>
      <c r="F136" s="243"/>
      <c r="G136" s="72" t="s">
        <v>154</v>
      </c>
      <c r="H136" s="214" t="s">
        <v>279</v>
      </c>
      <c r="I136" s="79" t="s">
        <v>0</v>
      </c>
      <c r="J136" s="87">
        <f>SUM(J137+J140)</f>
        <v>2827000</v>
      </c>
      <c r="K136" s="139"/>
    </row>
    <row r="137" spans="1:11" ht="78.75">
      <c r="A137" s="1"/>
      <c r="B137" s="124"/>
      <c r="C137" s="124"/>
      <c r="D137" s="124"/>
      <c r="E137" s="124"/>
      <c r="F137" s="125"/>
      <c r="G137" s="72" t="s">
        <v>280</v>
      </c>
      <c r="H137" s="216" t="s">
        <v>281</v>
      </c>
      <c r="I137" s="79"/>
      <c r="J137" s="87">
        <f>SUM(J138)</f>
        <v>50000</v>
      </c>
      <c r="K137" s="140"/>
    </row>
    <row r="138" spans="1:11" ht="47.25">
      <c r="A138" s="1"/>
      <c r="B138" s="17"/>
      <c r="C138" s="17"/>
      <c r="D138" s="17"/>
      <c r="E138" s="17"/>
      <c r="F138" s="18"/>
      <c r="G138" s="65" t="s">
        <v>87</v>
      </c>
      <c r="H138" s="217" t="s">
        <v>282</v>
      </c>
      <c r="I138" s="44"/>
      <c r="J138" s="84">
        <f>SUM(J139)</f>
        <v>50000</v>
      </c>
      <c r="K138" s="140"/>
    </row>
    <row r="139" spans="1:11" ht="31.5">
      <c r="A139" s="1"/>
      <c r="B139" s="17"/>
      <c r="C139" s="17"/>
      <c r="D139" s="17"/>
      <c r="E139" s="17"/>
      <c r="F139" s="18"/>
      <c r="G139" s="66" t="s">
        <v>2</v>
      </c>
      <c r="H139" s="37" t="s">
        <v>0</v>
      </c>
      <c r="I139" s="44">
        <v>200</v>
      </c>
      <c r="J139" s="84">
        <v>50000</v>
      </c>
      <c r="K139" s="140"/>
    </row>
    <row r="140" spans="1:11" ht="78.75">
      <c r="A140" s="1"/>
      <c r="B140" s="124"/>
      <c r="C140" s="124"/>
      <c r="D140" s="124"/>
      <c r="E140" s="124"/>
      <c r="F140" s="125"/>
      <c r="G140" s="74" t="s">
        <v>284</v>
      </c>
      <c r="H140" s="161" t="s">
        <v>283</v>
      </c>
      <c r="I140" s="81"/>
      <c r="J140" s="87">
        <f>SUM(J141)</f>
        <v>2777000</v>
      </c>
      <c r="K140" s="140"/>
    </row>
    <row r="141" spans="1:11" ht="47.25">
      <c r="A141" s="1"/>
      <c r="B141" s="124"/>
      <c r="C141" s="124"/>
      <c r="D141" s="124"/>
      <c r="E141" s="124"/>
      <c r="F141" s="125"/>
      <c r="G141" s="66" t="s">
        <v>106</v>
      </c>
      <c r="H141" s="136" t="s">
        <v>285</v>
      </c>
      <c r="I141" s="44"/>
      <c r="J141" s="84">
        <f>SUM(J142:J144)</f>
        <v>2777000</v>
      </c>
      <c r="K141" s="140"/>
    </row>
    <row r="142" spans="1:11" ht="78.75">
      <c r="A142" s="1"/>
      <c r="B142" s="15"/>
      <c r="C142" s="15"/>
      <c r="D142" s="15"/>
      <c r="E142" s="15"/>
      <c r="F142" s="16"/>
      <c r="G142" s="67" t="s">
        <v>3</v>
      </c>
      <c r="H142" s="37" t="s">
        <v>0</v>
      </c>
      <c r="I142" s="44">
        <v>100</v>
      </c>
      <c r="J142" s="84">
        <v>2564000</v>
      </c>
      <c r="K142" s="140"/>
    </row>
    <row r="143" spans="1:11" ht="31.5">
      <c r="A143" s="1"/>
      <c r="B143" s="240">
        <v>200</v>
      </c>
      <c r="C143" s="240"/>
      <c r="D143" s="240"/>
      <c r="E143" s="240"/>
      <c r="F143" s="241"/>
      <c r="G143" s="67" t="s">
        <v>2</v>
      </c>
      <c r="H143" s="37" t="s">
        <v>0</v>
      </c>
      <c r="I143" s="44">
        <v>200</v>
      </c>
      <c r="J143" s="84">
        <v>203000</v>
      </c>
      <c r="K143" s="140"/>
    </row>
    <row r="144" spans="1:11" ht="15.75">
      <c r="A144" s="1"/>
      <c r="B144" s="238">
        <v>600</v>
      </c>
      <c r="C144" s="238"/>
      <c r="D144" s="238"/>
      <c r="E144" s="238"/>
      <c r="F144" s="239"/>
      <c r="G144" s="67" t="s">
        <v>1</v>
      </c>
      <c r="H144" s="37" t="s">
        <v>0</v>
      </c>
      <c r="I144" s="44">
        <v>800</v>
      </c>
      <c r="J144" s="84">
        <v>10000</v>
      </c>
      <c r="K144" s="140"/>
    </row>
    <row r="145" spans="1:11" ht="47.25">
      <c r="A145" s="1"/>
      <c r="B145" s="244" t="s">
        <v>52</v>
      </c>
      <c r="C145" s="244"/>
      <c r="D145" s="244"/>
      <c r="E145" s="244"/>
      <c r="F145" s="245"/>
      <c r="G145" s="93" t="s">
        <v>107</v>
      </c>
      <c r="H145" s="142" t="s">
        <v>286</v>
      </c>
      <c r="I145" s="82" t="s">
        <v>0</v>
      </c>
      <c r="J145" s="89">
        <f>SUM(J146+J166+J173)</f>
        <v>35165976</v>
      </c>
      <c r="K145" s="138"/>
    </row>
    <row r="146" spans="1:11" ht="47.25">
      <c r="A146" s="1"/>
      <c r="B146" s="242" t="s">
        <v>51</v>
      </c>
      <c r="C146" s="242"/>
      <c r="D146" s="242"/>
      <c r="E146" s="242"/>
      <c r="F146" s="243"/>
      <c r="G146" s="73" t="s">
        <v>287</v>
      </c>
      <c r="H146" s="161" t="s">
        <v>288</v>
      </c>
      <c r="I146" s="81" t="s">
        <v>0</v>
      </c>
      <c r="J146" s="87">
        <f>SUM(J147+J161)</f>
        <v>34485976</v>
      </c>
      <c r="K146" s="139"/>
    </row>
    <row r="147" spans="1:11" ht="31.5">
      <c r="A147" s="1"/>
      <c r="B147" s="124"/>
      <c r="C147" s="124"/>
      <c r="D147" s="124"/>
      <c r="E147" s="124"/>
      <c r="F147" s="125"/>
      <c r="G147" s="73" t="s">
        <v>289</v>
      </c>
      <c r="H147" s="161" t="s">
        <v>290</v>
      </c>
      <c r="I147" s="94"/>
      <c r="J147" s="87">
        <f>SUM(J148+J150+J152+J155+J157+J159)</f>
        <v>34465476</v>
      </c>
      <c r="K147" s="139"/>
    </row>
    <row r="148" spans="1:11" ht="31.5">
      <c r="A148" s="1"/>
      <c r="B148" s="31"/>
      <c r="C148" s="31"/>
      <c r="D148" s="31"/>
      <c r="E148" s="31"/>
      <c r="F148" s="32"/>
      <c r="G148" s="67" t="s">
        <v>95</v>
      </c>
      <c r="H148" s="136" t="s">
        <v>291</v>
      </c>
      <c r="I148" s="44"/>
      <c r="J148" s="84">
        <f>SUM(J149)</f>
        <v>11670000</v>
      </c>
      <c r="K148" s="140"/>
    </row>
    <row r="149" spans="1:11" ht="47.25">
      <c r="A149" s="1"/>
      <c r="B149" s="31"/>
      <c r="C149" s="31"/>
      <c r="D149" s="31"/>
      <c r="E149" s="31"/>
      <c r="F149" s="32"/>
      <c r="G149" s="67" t="s">
        <v>4</v>
      </c>
      <c r="H149" s="37" t="s">
        <v>0</v>
      </c>
      <c r="I149" s="44">
        <v>600</v>
      </c>
      <c r="J149" s="84">
        <v>11670000</v>
      </c>
      <c r="K149" s="140"/>
    </row>
    <row r="150" spans="1:11" ht="31.5">
      <c r="A150" s="1"/>
      <c r="B150" s="238">
        <v>800</v>
      </c>
      <c r="C150" s="238"/>
      <c r="D150" s="238"/>
      <c r="E150" s="238"/>
      <c r="F150" s="239"/>
      <c r="G150" s="67" t="s">
        <v>108</v>
      </c>
      <c r="H150" s="136" t="s">
        <v>292</v>
      </c>
      <c r="I150" s="44"/>
      <c r="J150" s="84">
        <f>SUM(J151)</f>
        <v>3325000</v>
      </c>
      <c r="K150" s="140"/>
    </row>
    <row r="151" spans="1:11" ht="47.25">
      <c r="A151" s="1"/>
      <c r="B151" s="246" t="s">
        <v>50</v>
      </c>
      <c r="C151" s="246"/>
      <c r="D151" s="246"/>
      <c r="E151" s="246"/>
      <c r="F151" s="247"/>
      <c r="G151" s="68" t="s">
        <v>4</v>
      </c>
      <c r="H151" s="37" t="s">
        <v>0</v>
      </c>
      <c r="I151" s="44">
        <v>600</v>
      </c>
      <c r="J151" s="84">
        <v>3325000</v>
      </c>
      <c r="K151" s="140"/>
    </row>
    <row r="152" spans="1:11" ht="15.75">
      <c r="A152" s="1"/>
      <c r="B152" s="238">
        <v>300</v>
      </c>
      <c r="C152" s="238"/>
      <c r="D152" s="238"/>
      <c r="E152" s="238"/>
      <c r="F152" s="239"/>
      <c r="G152" s="65" t="s">
        <v>109</v>
      </c>
      <c r="H152" s="136" t="s">
        <v>293</v>
      </c>
      <c r="I152" s="44"/>
      <c r="J152" s="84">
        <f>SUM(J153+J154)</f>
        <v>10942000</v>
      </c>
      <c r="K152" s="140"/>
    </row>
    <row r="153" spans="1:11" ht="78.75">
      <c r="A153" s="1"/>
      <c r="B153" s="54"/>
      <c r="C153" s="54"/>
      <c r="D153" s="54"/>
      <c r="E153" s="54"/>
      <c r="F153" s="55"/>
      <c r="G153" s="67" t="s">
        <v>3</v>
      </c>
      <c r="H153" s="37" t="s">
        <v>0</v>
      </c>
      <c r="I153" s="44">
        <v>100</v>
      </c>
      <c r="J153" s="84">
        <v>150000</v>
      </c>
      <c r="K153" s="140"/>
    </row>
    <row r="154" spans="1:11" ht="47.25">
      <c r="A154" s="1"/>
      <c r="B154" s="13"/>
      <c r="C154" s="13"/>
      <c r="D154" s="13"/>
      <c r="E154" s="13"/>
      <c r="F154" s="14"/>
      <c r="G154" s="67" t="s">
        <v>4</v>
      </c>
      <c r="H154" s="37" t="s">
        <v>0</v>
      </c>
      <c r="I154" s="44">
        <v>600</v>
      </c>
      <c r="J154" s="84">
        <v>10792000</v>
      </c>
      <c r="K154" s="140"/>
    </row>
    <row r="155" spans="1:11" ht="31.5">
      <c r="A155" s="1"/>
      <c r="B155" s="29"/>
      <c r="C155" s="29"/>
      <c r="D155" s="29"/>
      <c r="E155" s="29"/>
      <c r="F155" s="30"/>
      <c r="G155" s="67" t="s">
        <v>138</v>
      </c>
      <c r="H155" s="136" t="s">
        <v>294</v>
      </c>
      <c r="I155" s="44"/>
      <c r="J155" s="87">
        <f>SUM(J156)</f>
        <v>4050000</v>
      </c>
      <c r="K155" s="139"/>
    </row>
    <row r="156" spans="1:11" ht="47.25">
      <c r="A156" s="1"/>
      <c r="B156" s="29"/>
      <c r="C156" s="29"/>
      <c r="D156" s="29"/>
      <c r="E156" s="29"/>
      <c r="F156" s="30"/>
      <c r="G156" s="68" t="s">
        <v>4</v>
      </c>
      <c r="H156" s="37" t="s">
        <v>0</v>
      </c>
      <c r="I156" s="44">
        <v>600</v>
      </c>
      <c r="J156" s="84">
        <v>4050000</v>
      </c>
      <c r="K156" s="140"/>
    </row>
    <row r="157" spans="1:11" ht="63">
      <c r="A157" s="1"/>
      <c r="B157" s="122"/>
      <c r="C157" s="122"/>
      <c r="D157" s="122"/>
      <c r="E157" s="122"/>
      <c r="F157" s="123"/>
      <c r="G157" s="67" t="s">
        <v>295</v>
      </c>
      <c r="H157" s="136" t="s">
        <v>296</v>
      </c>
      <c r="I157" s="44"/>
      <c r="J157" s="84">
        <f>J158</f>
        <v>1978476</v>
      </c>
      <c r="K157" s="140"/>
    </row>
    <row r="158" spans="1:11" ht="47.25">
      <c r="A158" s="1"/>
      <c r="B158" s="122"/>
      <c r="C158" s="122"/>
      <c r="D158" s="122"/>
      <c r="E158" s="122"/>
      <c r="F158" s="123"/>
      <c r="G158" s="67" t="s">
        <v>4</v>
      </c>
      <c r="H158" s="37"/>
      <c r="I158" s="44">
        <v>600</v>
      </c>
      <c r="J158" s="84">
        <v>1978476</v>
      </c>
      <c r="K158" s="140"/>
    </row>
    <row r="159" spans="1:11" ht="31.5">
      <c r="A159" s="1"/>
      <c r="B159" s="206"/>
      <c r="C159" s="206"/>
      <c r="D159" s="206"/>
      <c r="E159" s="206"/>
      <c r="F159" s="207"/>
      <c r="G159" s="66" t="s">
        <v>472</v>
      </c>
      <c r="H159" s="37" t="s">
        <v>471</v>
      </c>
      <c r="I159" s="44"/>
      <c r="J159" s="84">
        <f>J160</f>
        <v>2500000</v>
      </c>
      <c r="K159" s="140"/>
    </row>
    <row r="160" spans="1:11" ht="47.25">
      <c r="A160" s="1"/>
      <c r="B160" s="206"/>
      <c r="C160" s="206"/>
      <c r="D160" s="206"/>
      <c r="E160" s="206"/>
      <c r="F160" s="207"/>
      <c r="G160" s="67" t="s">
        <v>4</v>
      </c>
      <c r="H160" s="37"/>
      <c r="I160" s="44">
        <v>600</v>
      </c>
      <c r="J160" s="84">
        <v>2500000</v>
      </c>
      <c r="K160" s="140"/>
    </row>
    <row r="161" spans="1:11" ht="31.5">
      <c r="A161" s="1"/>
      <c r="B161" s="122"/>
      <c r="C161" s="122"/>
      <c r="D161" s="122"/>
      <c r="E161" s="122"/>
      <c r="F161" s="123"/>
      <c r="G161" s="72" t="s">
        <v>298</v>
      </c>
      <c r="H161" s="161" t="s">
        <v>297</v>
      </c>
      <c r="I161" s="44"/>
      <c r="J161" s="87">
        <f>SUM(J162+J164)</f>
        <v>20500</v>
      </c>
      <c r="K161" s="140"/>
    </row>
    <row r="162" spans="1:11" ht="47.25">
      <c r="A162" s="1"/>
      <c r="B162" s="122"/>
      <c r="C162" s="122"/>
      <c r="D162" s="122"/>
      <c r="E162" s="122"/>
      <c r="F162" s="123"/>
      <c r="G162" s="128" t="s">
        <v>216</v>
      </c>
      <c r="H162" s="141" t="s">
        <v>299</v>
      </c>
      <c r="I162" s="44"/>
      <c r="J162" s="87">
        <f>J163</f>
        <v>2000</v>
      </c>
      <c r="K162" s="140"/>
    </row>
    <row r="163" spans="1:11" ht="47.25">
      <c r="A163" s="1"/>
      <c r="B163" s="122"/>
      <c r="C163" s="122"/>
      <c r="D163" s="122"/>
      <c r="E163" s="122"/>
      <c r="F163" s="123"/>
      <c r="G163" s="67" t="s">
        <v>4</v>
      </c>
      <c r="H163" s="37"/>
      <c r="I163" s="44">
        <v>600</v>
      </c>
      <c r="J163" s="84">
        <v>2000</v>
      </c>
      <c r="K163" s="140"/>
    </row>
    <row r="164" spans="1:11" ht="63">
      <c r="A164" s="1"/>
      <c r="B164" s="122"/>
      <c r="C164" s="122"/>
      <c r="D164" s="122"/>
      <c r="E164" s="122"/>
      <c r="F164" s="123"/>
      <c r="G164" s="167" t="s">
        <v>217</v>
      </c>
      <c r="H164" s="136" t="s">
        <v>430</v>
      </c>
      <c r="I164" s="44"/>
      <c r="J164" s="84">
        <f>J165</f>
        <v>18500</v>
      </c>
      <c r="K164" s="140"/>
    </row>
    <row r="165" spans="1:11" ht="47.25">
      <c r="A165" s="1"/>
      <c r="B165" s="122"/>
      <c r="C165" s="122"/>
      <c r="D165" s="122"/>
      <c r="E165" s="122"/>
      <c r="F165" s="123"/>
      <c r="G165" s="67" t="s">
        <v>4</v>
      </c>
      <c r="H165" s="209"/>
      <c r="I165" s="44">
        <v>600</v>
      </c>
      <c r="J165" s="84">
        <v>18500</v>
      </c>
      <c r="K165" s="140"/>
    </row>
    <row r="166" spans="1:11" ht="51" customHeight="1">
      <c r="A166" s="1"/>
      <c r="B166" s="246" t="s">
        <v>49</v>
      </c>
      <c r="C166" s="246"/>
      <c r="D166" s="246"/>
      <c r="E166" s="246"/>
      <c r="F166" s="247"/>
      <c r="G166" s="73" t="s">
        <v>300</v>
      </c>
      <c r="H166" s="216" t="s">
        <v>301</v>
      </c>
      <c r="I166" s="81"/>
      <c r="J166" s="87">
        <f>SUM(J167)</f>
        <v>600000</v>
      </c>
      <c r="K166" s="139"/>
    </row>
    <row r="167" spans="1:11" ht="51" customHeight="1">
      <c r="A167" s="1"/>
      <c r="B167" s="122"/>
      <c r="C167" s="122"/>
      <c r="D167" s="122"/>
      <c r="E167" s="122"/>
      <c r="F167" s="123"/>
      <c r="G167" s="73" t="s">
        <v>303</v>
      </c>
      <c r="H167" s="216" t="s">
        <v>302</v>
      </c>
      <c r="I167" s="81"/>
      <c r="J167" s="87">
        <f>SUM(J168+J170)</f>
        <v>600000</v>
      </c>
      <c r="K167" s="140"/>
    </row>
    <row r="168" spans="1:11" ht="63">
      <c r="A168" s="1"/>
      <c r="B168" s="240">
        <v>600</v>
      </c>
      <c r="C168" s="240"/>
      <c r="D168" s="240"/>
      <c r="E168" s="240"/>
      <c r="F168" s="241"/>
      <c r="G168" s="154" t="s">
        <v>143</v>
      </c>
      <c r="H168" s="136" t="s">
        <v>304</v>
      </c>
      <c r="I168" s="44"/>
      <c r="J168" s="84">
        <f>SUM(J169)</f>
        <v>580000</v>
      </c>
      <c r="K168" s="140"/>
    </row>
    <row r="169" spans="1:11" ht="47.25">
      <c r="A169" s="1"/>
      <c r="B169" s="104"/>
      <c r="C169" s="104"/>
      <c r="D169" s="104"/>
      <c r="E169" s="104"/>
      <c r="F169" s="105"/>
      <c r="G169" s="67" t="s">
        <v>4</v>
      </c>
      <c r="H169" s="37" t="s">
        <v>0</v>
      </c>
      <c r="I169" s="44">
        <v>600</v>
      </c>
      <c r="J169" s="84">
        <v>580000</v>
      </c>
      <c r="K169" s="140"/>
    </row>
    <row r="170" spans="1:11" ht="37.5" customHeight="1">
      <c r="A170" s="1"/>
      <c r="B170" s="112"/>
      <c r="C170" s="112"/>
      <c r="D170" s="112"/>
      <c r="E170" s="112"/>
      <c r="F170" s="113"/>
      <c r="G170" s="73" t="s">
        <v>306</v>
      </c>
      <c r="H170" s="214" t="s">
        <v>305</v>
      </c>
      <c r="I170" s="80"/>
      <c r="J170" s="87">
        <f>J172</f>
        <v>20000</v>
      </c>
      <c r="K170" s="140"/>
    </row>
    <row r="171" spans="1:11" ht="63.75" customHeight="1">
      <c r="A171" s="1"/>
      <c r="B171" s="122"/>
      <c r="C171" s="122"/>
      <c r="D171" s="122"/>
      <c r="E171" s="122"/>
      <c r="F171" s="123"/>
      <c r="G171" s="154" t="s">
        <v>143</v>
      </c>
      <c r="H171" s="136" t="s">
        <v>304</v>
      </c>
      <c r="I171" s="44"/>
      <c r="J171" s="84">
        <f>SUM(J172)</f>
        <v>20000</v>
      </c>
      <c r="K171" s="140"/>
    </row>
    <row r="172" spans="1:11" ht="47.25">
      <c r="A172" s="1"/>
      <c r="B172" s="112"/>
      <c r="C172" s="112"/>
      <c r="D172" s="112"/>
      <c r="E172" s="112"/>
      <c r="F172" s="113"/>
      <c r="G172" s="67" t="s">
        <v>4</v>
      </c>
      <c r="H172" s="37" t="s">
        <v>0</v>
      </c>
      <c r="I172" s="44">
        <v>600</v>
      </c>
      <c r="J172" s="84">
        <v>20000</v>
      </c>
      <c r="K172" s="140"/>
    </row>
    <row r="173" spans="1:11" ht="46.5" customHeight="1">
      <c r="A173" s="1"/>
      <c r="B173" s="246" t="s">
        <v>48</v>
      </c>
      <c r="C173" s="246"/>
      <c r="D173" s="246"/>
      <c r="E173" s="246"/>
      <c r="F173" s="247"/>
      <c r="G173" s="64" t="s">
        <v>308</v>
      </c>
      <c r="H173" s="161" t="s">
        <v>307</v>
      </c>
      <c r="I173" s="81" t="s">
        <v>0</v>
      </c>
      <c r="J173" s="87">
        <f>SUM(J174)</f>
        <v>80000</v>
      </c>
      <c r="K173" s="139"/>
    </row>
    <row r="174" spans="1:11" ht="81" customHeight="1">
      <c r="A174" s="1"/>
      <c r="B174" s="112"/>
      <c r="C174" s="112"/>
      <c r="D174" s="112"/>
      <c r="E174" s="112"/>
      <c r="F174" s="113"/>
      <c r="G174" s="73" t="s">
        <v>311</v>
      </c>
      <c r="H174" s="214" t="s">
        <v>310</v>
      </c>
      <c r="I174" s="102"/>
      <c r="J174" s="87">
        <f>SUM(J175)</f>
        <v>80000</v>
      </c>
      <c r="K174" s="139"/>
    </row>
    <row r="175" spans="1:11" ht="54" customHeight="1">
      <c r="A175" s="1"/>
      <c r="B175" s="112"/>
      <c r="C175" s="112"/>
      <c r="D175" s="112"/>
      <c r="E175" s="112"/>
      <c r="F175" s="113"/>
      <c r="G175" s="66" t="s">
        <v>110</v>
      </c>
      <c r="H175" s="215" t="s">
        <v>309</v>
      </c>
      <c r="I175" s="44"/>
      <c r="J175" s="84">
        <f>SUM(J176)</f>
        <v>80000</v>
      </c>
      <c r="K175" s="140"/>
    </row>
    <row r="176" spans="1:11" ht="47.25">
      <c r="A176" s="1"/>
      <c r="B176" s="112"/>
      <c r="C176" s="112"/>
      <c r="D176" s="112"/>
      <c r="E176" s="112"/>
      <c r="F176" s="113"/>
      <c r="G176" s="68" t="s">
        <v>4</v>
      </c>
      <c r="H176" s="164" t="s">
        <v>0</v>
      </c>
      <c r="I176" s="80">
        <v>600</v>
      </c>
      <c r="J176" s="85">
        <v>80000</v>
      </c>
      <c r="K176" s="140"/>
    </row>
    <row r="177" spans="1:11" ht="49.5">
      <c r="A177" s="1"/>
      <c r="B177" s="244" t="s">
        <v>47</v>
      </c>
      <c r="C177" s="244"/>
      <c r="D177" s="244"/>
      <c r="E177" s="244"/>
      <c r="F177" s="245"/>
      <c r="G177" s="188" t="s">
        <v>435</v>
      </c>
      <c r="H177" s="218" t="s">
        <v>436</v>
      </c>
      <c r="I177" s="82" t="s">
        <v>0</v>
      </c>
      <c r="J177" s="89">
        <f>SUM(J178)</f>
        <v>100000</v>
      </c>
      <c r="K177" s="138"/>
    </row>
    <row r="178" spans="1:11" ht="75.75" customHeight="1">
      <c r="A178" s="1"/>
      <c r="B178" s="242" t="s">
        <v>46</v>
      </c>
      <c r="C178" s="242"/>
      <c r="D178" s="242"/>
      <c r="E178" s="242"/>
      <c r="F178" s="243"/>
      <c r="G178" s="187" t="s">
        <v>437</v>
      </c>
      <c r="H178" s="186" t="s">
        <v>438</v>
      </c>
      <c r="I178" s="79" t="s">
        <v>0</v>
      </c>
      <c r="J178" s="87">
        <f>SUM(J179+J182)</f>
        <v>100000</v>
      </c>
      <c r="K178" s="140"/>
    </row>
    <row r="179" spans="1:11" ht="33">
      <c r="A179" s="1"/>
      <c r="B179" s="184"/>
      <c r="C179" s="184"/>
      <c r="D179" s="184"/>
      <c r="E179" s="184"/>
      <c r="F179" s="185"/>
      <c r="G179" s="229" t="s">
        <v>439</v>
      </c>
      <c r="H179" s="230" t="s">
        <v>440</v>
      </c>
      <c r="I179" s="79"/>
      <c r="J179" s="84">
        <f>SUM(J180)</f>
        <v>70000</v>
      </c>
      <c r="K179" s="140"/>
    </row>
    <row r="180" spans="1:11" ht="31.5">
      <c r="A180" s="1"/>
      <c r="B180" s="240" t="s">
        <v>45</v>
      </c>
      <c r="C180" s="240"/>
      <c r="D180" s="240"/>
      <c r="E180" s="240"/>
      <c r="F180" s="241"/>
      <c r="G180" s="65" t="s">
        <v>441</v>
      </c>
      <c r="H180" s="220" t="s">
        <v>442</v>
      </c>
      <c r="I180" s="44" t="s">
        <v>0</v>
      </c>
      <c r="J180" s="84">
        <f>SUM(J181)</f>
        <v>70000</v>
      </c>
      <c r="K180" s="140"/>
    </row>
    <row r="181" spans="1:11" ht="31.5">
      <c r="A181" s="1"/>
      <c r="B181" s="238">
        <v>200</v>
      </c>
      <c r="C181" s="238"/>
      <c r="D181" s="238"/>
      <c r="E181" s="238"/>
      <c r="F181" s="239"/>
      <c r="G181" s="69" t="s">
        <v>2</v>
      </c>
      <c r="H181" s="209" t="s">
        <v>0</v>
      </c>
      <c r="I181" s="80">
        <v>200</v>
      </c>
      <c r="J181" s="85">
        <v>70000</v>
      </c>
      <c r="K181" s="140"/>
    </row>
    <row r="182" spans="1:11" ht="66">
      <c r="A182" s="1"/>
      <c r="B182" s="182"/>
      <c r="C182" s="182"/>
      <c r="D182" s="182"/>
      <c r="E182" s="182"/>
      <c r="F182" s="183"/>
      <c r="G182" s="231" t="s">
        <v>443</v>
      </c>
      <c r="H182" s="232" t="s">
        <v>444</v>
      </c>
      <c r="I182" s="102"/>
      <c r="J182" s="87">
        <f>SUM(J183)</f>
        <v>30000</v>
      </c>
      <c r="K182" s="140"/>
    </row>
    <row r="183" spans="1:11" ht="31.5">
      <c r="A183" s="1"/>
      <c r="B183" s="182"/>
      <c r="C183" s="182"/>
      <c r="D183" s="182"/>
      <c r="E183" s="182"/>
      <c r="F183" s="183"/>
      <c r="G183" s="170" t="s">
        <v>445</v>
      </c>
      <c r="H183" s="219" t="s">
        <v>446</v>
      </c>
      <c r="I183" s="80"/>
      <c r="J183" s="84">
        <f>SUM(J184)</f>
        <v>30000</v>
      </c>
      <c r="K183" s="140"/>
    </row>
    <row r="184" spans="1:11" ht="31.5">
      <c r="A184" s="1"/>
      <c r="B184" s="182"/>
      <c r="C184" s="182"/>
      <c r="D184" s="182"/>
      <c r="E184" s="182"/>
      <c r="F184" s="183"/>
      <c r="G184" s="66" t="s">
        <v>2</v>
      </c>
      <c r="H184" s="221" t="s">
        <v>0</v>
      </c>
      <c r="I184" s="80">
        <v>200</v>
      </c>
      <c r="J184" s="84">
        <v>30000</v>
      </c>
      <c r="K184" s="140"/>
    </row>
    <row r="185" spans="1:11" ht="47.25">
      <c r="A185" s="1"/>
      <c r="B185" s="244" t="s">
        <v>44</v>
      </c>
      <c r="C185" s="244"/>
      <c r="D185" s="244"/>
      <c r="E185" s="244"/>
      <c r="F185" s="245"/>
      <c r="G185" s="93" t="s">
        <v>111</v>
      </c>
      <c r="H185" s="160" t="s">
        <v>312</v>
      </c>
      <c r="I185" s="82" t="s">
        <v>0</v>
      </c>
      <c r="J185" s="88">
        <f>SUM(J186)</f>
        <v>450000</v>
      </c>
      <c r="K185" s="140"/>
    </row>
    <row r="186" spans="1:11" ht="47.25" customHeight="1">
      <c r="A186" s="1"/>
      <c r="B186" s="242" t="s">
        <v>43</v>
      </c>
      <c r="C186" s="242"/>
      <c r="D186" s="242"/>
      <c r="E186" s="242"/>
      <c r="F186" s="243"/>
      <c r="G186" s="174" t="s">
        <v>151</v>
      </c>
      <c r="H186" s="208" t="s">
        <v>313</v>
      </c>
      <c r="I186" s="81" t="s">
        <v>0</v>
      </c>
      <c r="J186" s="87">
        <f>SUM(J187)</f>
        <v>450000</v>
      </c>
      <c r="K186" s="140"/>
    </row>
    <row r="187" spans="1:11" ht="36.75" customHeight="1">
      <c r="A187" s="1"/>
      <c r="B187" s="124"/>
      <c r="C187" s="124"/>
      <c r="D187" s="124"/>
      <c r="E187" s="124"/>
      <c r="F187" s="125"/>
      <c r="G187" s="73" t="s">
        <v>314</v>
      </c>
      <c r="H187" s="233" t="s">
        <v>315</v>
      </c>
      <c r="I187" s="79"/>
      <c r="J187" s="83">
        <f>SUM(J188)</f>
        <v>450000</v>
      </c>
      <c r="K187" s="140"/>
    </row>
    <row r="188" spans="1:11" ht="36" customHeight="1">
      <c r="A188" s="1"/>
      <c r="B188" s="49"/>
      <c r="C188" s="49"/>
      <c r="D188" s="49"/>
      <c r="E188" s="49"/>
      <c r="F188" s="50"/>
      <c r="G188" s="65" t="s">
        <v>317</v>
      </c>
      <c r="H188" s="158" t="s">
        <v>316</v>
      </c>
      <c r="I188" s="97"/>
      <c r="J188" s="86">
        <f>SUM(J189)</f>
        <v>450000</v>
      </c>
      <c r="K188" s="140"/>
    </row>
    <row r="189" spans="1:11" ht="47.25" customHeight="1">
      <c r="A189" s="1"/>
      <c r="B189" s="49"/>
      <c r="C189" s="49"/>
      <c r="D189" s="49"/>
      <c r="E189" s="49"/>
      <c r="F189" s="50"/>
      <c r="G189" s="66" t="s">
        <v>2</v>
      </c>
      <c r="H189" s="37" t="s">
        <v>0</v>
      </c>
      <c r="I189" s="44">
        <v>200</v>
      </c>
      <c r="J189" s="84">
        <v>450000</v>
      </c>
      <c r="K189" s="140"/>
    </row>
    <row r="190" spans="1:11" ht="63">
      <c r="A190" s="1"/>
      <c r="B190" s="29"/>
      <c r="C190" s="29"/>
      <c r="D190" s="29"/>
      <c r="E190" s="29"/>
      <c r="F190" s="30"/>
      <c r="G190" s="93" t="s">
        <v>112</v>
      </c>
      <c r="H190" s="163" t="s">
        <v>318</v>
      </c>
      <c r="I190" s="82"/>
      <c r="J190" s="89">
        <f>SUM(J191+J198+J205)</f>
        <v>6455000</v>
      </c>
      <c r="K190" s="138"/>
    </row>
    <row r="191" spans="1:11" ht="63">
      <c r="A191" s="1"/>
      <c r="B191" s="29"/>
      <c r="C191" s="29"/>
      <c r="D191" s="29"/>
      <c r="E191" s="29"/>
      <c r="F191" s="30"/>
      <c r="G191" s="73" t="s">
        <v>155</v>
      </c>
      <c r="H191" s="161" t="s">
        <v>319</v>
      </c>
      <c r="I191" s="81"/>
      <c r="J191" s="87">
        <f>SUM(J192+J195)</f>
        <v>3867500</v>
      </c>
      <c r="K191" s="139"/>
    </row>
    <row r="192" spans="1:11" ht="47.25">
      <c r="A192" s="1"/>
      <c r="B192" s="132"/>
      <c r="C192" s="132"/>
      <c r="D192" s="132"/>
      <c r="E192" s="132"/>
      <c r="F192" s="133"/>
      <c r="G192" s="175" t="s">
        <v>320</v>
      </c>
      <c r="H192" s="161" t="s">
        <v>321</v>
      </c>
      <c r="I192" s="79"/>
      <c r="J192" s="83">
        <f>SUM(J193)</f>
        <v>372300</v>
      </c>
      <c r="K192" s="139"/>
    </row>
    <row r="193" spans="1:11" ht="51" customHeight="1">
      <c r="A193" s="1"/>
      <c r="B193" s="52"/>
      <c r="C193" s="52"/>
      <c r="D193" s="52"/>
      <c r="E193" s="52"/>
      <c r="F193" s="53"/>
      <c r="G193" s="168" t="s">
        <v>322</v>
      </c>
      <c r="H193" s="136" t="s">
        <v>323</v>
      </c>
      <c r="I193" s="44"/>
      <c r="J193" s="84">
        <f>SUM(J194)</f>
        <v>372300</v>
      </c>
      <c r="K193" s="140"/>
    </row>
    <row r="194" spans="1:11" ht="47.25">
      <c r="A194" s="1"/>
      <c r="B194" s="52"/>
      <c r="C194" s="52"/>
      <c r="D194" s="52"/>
      <c r="E194" s="52"/>
      <c r="F194" s="53"/>
      <c r="G194" s="67" t="s">
        <v>141</v>
      </c>
      <c r="H194" s="37" t="s">
        <v>0</v>
      </c>
      <c r="I194" s="44">
        <v>400</v>
      </c>
      <c r="J194" s="84">
        <v>372300</v>
      </c>
      <c r="K194" s="140"/>
    </row>
    <row r="195" spans="1:11" ht="189">
      <c r="A195" s="1"/>
      <c r="B195" s="234"/>
      <c r="C195" s="234"/>
      <c r="D195" s="234"/>
      <c r="E195" s="234"/>
      <c r="F195" s="235"/>
      <c r="G195" s="68" t="s">
        <v>473</v>
      </c>
      <c r="H195" s="236" t="s">
        <v>474</v>
      </c>
      <c r="I195" s="44"/>
      <c r="J195" s="83">
        <f>SUM(J196)</f>
        <v>3495200</v>
      </c>
      <c r="K195" s="140"/>
    </row>
    <row r="196" spans="1:11" ht="47.25">
      <c r="A196" s="1"/>
      <c r="B196" s="234"/>
      <c r="C196" s="234"/>
      <c r="D196" s="234"/>
      <c r="E196" s="234"/>
      <c r="F196" s="235"/>
      <c r="G196" s="170" t="s">
        <v>322</v>
      </c>
      <c r="H196" s="136" t="s">
        <v>323</v>
      </c>
      <c r="I196" s="44"/>
      <c r="J196" s="84">
        <f>SUM(J197)</f>
        <v>3495200</v>
      </c>
      <c r="K196" s="140"/>
    </row>
    <row r="197" spans="1:11" ht="47.25">
      <c r="A197" s="1"/>
      <c r="B197" s="234"/>
      <c r="C197" s="234"/>
      <c r="D197" s="234"/>
      <c r="E197" s="234"/>
      <c r="F197" s="235"/>
      <c r="G197" s="67" t="s">
        <v>141</v>
      </c>
      <c r="H197" s="37" t="s">
        <v>0</v>
      </c>
      <c r="I197" s="44">
        <v>400</v>
      </c>
      <c r="J197" s="84">
        <v>3495200</v>
      </c>
      <c r="K197" s="140"/>
    </row>
    <row r="198" spans="1:11" ht="63">
      <c r="A198" s="1"/>
      <c r="B198" s="60"/>
      <c r="C198" s="60"/>
      <c r="D198" s="60"/>
      <c r="E198" s="60"/>
      <c r="F198" s="61"/>
      <c r="G198" s="176" t="s">
        <v>324</v>
      </c>
      <c r="H198" s="173" t="s">
        <v>325</v>
      </c>
      <c r="I198" s="81"/>
      <c r="J198" s="83">
        <f>SUM(J199+J202)</f>
        <v>1087500</v>
      </c>
      <c r="K198" s="139"/>
    </row>
    <row r="199" spans="1:11" ht="78.75">
      <c r="A199" s="1"/>
      <c r="B199" s="132"/>
      <c r="C199" s="132"/>
      <c r="D199" s="132"/>
      <c r="E199" s="132"/>
      <c r="F199" s="133"/>
      <c r="G199" s="175" t="s">
        <v>326</v>
      </c>
      <c r="H199" s="162" t="s">
        <v>327</v>
      </c>
      <c r="I199" s="81"/>
      <c r="J199" s="84">
        <f>SUM(J200)</f>
        <v>887500</v>
      </c>
      <c r="K199" s="140"/>
    </row>
    <row r="200" spans="1:11" ht="75" customHeight="1">
      <c r="A200" s="1"/>
      <c r="B200" s="106"/>
      <c r="C200" s="106"/>
      <c r="D200" s="106"/>
      <c r="E200" s="106"/>
      <c r="F200" s="107"/>
      <c r="G200" s="170" t="s">
        <v>328</v>
      </c>
      <c r="H200" s="136" t="s">
        <v>329</v>
      </c>
      <c r="I200" s="81"/>
      <c r="J200" s="84">
        <f>SUM(J201)</f>
        <v>887500</v>
      </c>
      <c r="K200" s="140"/>
    </row>
    <row r="201" spans="1:11" ht="53.25" customHeight="1">
      <c r="A201" s="1"/>
      <c r="B201" s="106"/>
      <c r="C201" s="106"/>
      <c r="D201" s="106"/>
      <c r="E201" s="106"/>
      <c r="F201" s="107"/>
      <c r="G201" s="66" t="s">
        <v>141</v>
      </c>
      <c r="H201" s="37" t="s">
        <v>0</v>
      </c>
      <c r="I201" s="44">
        <v>400</v>
      </c>
      <c r="J201" s="84">
        <v>887500</v>
      </c>
      <c r="K201" s="140"/>
    </row>
    <row r="202" spans="1:11" ht="63">
      <c r="A202" s="1"/>
      <c r="B202" s="132"/>
      <c r="C202" s="132"/>
      <c r="D202" s="132"/>
      <c r="E202" s="132"/>
      <c r="F202" s="133"/>
      <c r="G202" s="72" t="s">
        <v>330</v>
      </c>
      <c r="H202" s="161" t="s">
        <v>331</v>
      </c>
      <c r="I202" s="44"/>
      <c r="J202" s="83">
        <f>SUM(J203)</f>
        <v>200000</v>
      </c>
      <c r="K202" s="139"/>
    </row>
    <row r="203" spans="1:11" ht="78.75">
      <c r="A203" s="1"/>
      <c r="B203" s="132"/>
      <c r="C203" s="132"/>
      <c r="D203" s="132"/>
      <c r="E203" s="132"/>
      <c r="F203" s="133"/>
      <c r="G203" s="170" t="s">
        <v>328</v>
      </c>
      <c r="H203" s="136" t="s">
        <v>332</v>
      </c>
      <c r="I203" s="81"/>
      <c r="J203" s="84">
        <f>SUM(J204)</f>
        <v>200000</v>
      </c>
      <c r="K203" s="140"/>
    </row>
    <row r="204" spans="1:11" ht="47.25">
      <c r="A204" s="1"/>
      <c r="B204" s="132"/>
      <c r="C204" s="132"/>
      <c r="D204" s="132"/>
      <c r="E204" s="132"/>
      <c r="F204" s="133"/>
      <c r="G204" s="67" t="s">
        <v>141</v>
      </c>
      <c r="H204" s="209" t="s">
        <v>0</v>
      </c>
      <c r="I204" s="44">
        <v>400</v>
      </c>
      <c r="J204" s="84">
        <v>200000</v>
      </c>
      <c r="K204" s="140"/>
    </row>
    <row r="205" spans="1:11" ht="63" customHeight="1">
      <c r="A205" s="1"/>
      <c r="B205" s="62"/>
      <c r="C205" s="62"/>
      <c r="D205" s="62"/>
      <c r="E205" s="62"/>
      <c r="F205" s="63"/>
      <c r="G205" s="156" t="s">
        <v>333</v>
      </c>
      <c r="H205" s="177" t="s">
        <v>334</v>
      </c>
      <c r="I205" s="81"/>
      <c r="J205" s="87">
        <f>SUM(J206)</f>
        <v>1500000</v>
      </c>
      <c r="K205" s="140"/>
    </row>
    <row r="206" spans="1:11" ht="125.25" customHeight="1">
      <c r="A206" s="1"/>
      <c r="B206" s="132"/>
      <c r="C206" s="132"/>
      <c r="D206" s="132"/>
      <c r="E206" s="132"/>
      <c r="F206" s="133"/>
      <c r="G206" s="178" t="s">
        <v>335</v>
      </c>
      <c r="H206" s="162" t="s">
        <v>336</v>
      </c>
      <c r="I206" s="81"/>
      <c r="J206" s="84">
        <f>SUM(J207)</f>
        <v>1500000</v>
      </c>
      <c r="K206" s="140"/>
    </row>
    <row r="207" spans="1:11" ht="47.25">
      <c r="A207" s="1"/>
      <c r="B207" s="60"/>
      <c r="C207" s="60"/>
      <c r="D207" s="60"/>
      <c r="E207" s="60"/>
      <c r="F207" s="61"/>
      <c r="G207" s="169" t="s">
        <v>337</v>
      </c>
      <c r="H207" s="179" t="s">
        <v>338</v>
      </c>
      <c r="I207" s="44"/>
      <c r="J207" s="86">
        <f>SUM(J208)</f>
        <v>1500000</v>
      </c>
      <c r="K207" s="140"/>
    </row>
    <row r="208" spans="1:11" ht="18.75" customHeight="1">
      <c r="A208" s="1"/>
      <c r="B208" s="60"/>
      <c r="C208" s="60"/>
      <c r="D208" s="60"/>
      <c r="E208" s="60"/>
      <c r="F208" s="61"/>
      <c r="G208" s="67" t="s">
        <v>1</v>
      </c>
      <c r="H208" s="209" t="s">
        <v>0</v>
      </c>
      <c r="I208" s="80">
        <v>800</v>
      </c>
      <c r="J208" s="84">
        <v>1500000</v>
      </c>
      <c r="K208" s="140"/>
    </row>
    <row r="209" spans="1:11" ht="47.25">
      <c r="A209" s="1"/>
      <c r="B209" s="244" t="s">
        <v>42</v>
      </c>
      <c r="C209" s="244"/>
      <c r="D209" s="244"/>
      <c r="E209" s="244"/>
      <c r="F209" s="245"/>
      <c r="G209" s="78" t="s">
        <v>113</v>
      </c>
      <c r="H209" s="222" t="s">
        <v>339</v>
      </c>
      <c r="I209" s="82" t="s">
        <v>0</v>
      </c>
      <c r="J209" s="89">
        <f>SUM(J210+J217+J220+J224)</f>
        <v>4478000</v>
      </c>
      <c r="K209" s="138"/>
    </row>
    <row r="210" spans="1:11" ht="63">
      <c r="A210" s="1"/>
      <c r="B210" s="242" t="s">
        <v>41</v>
      </c>
      <c r="C210" s="242"/>
      <c r="D210" s="242"/>
      <c r="E210" s="242"/>
      <c r="F210" s="243"/>
      <c r="G210" s="73" t="s">
        <v>340</v>
      </c>
      <c r="H210" s="216" t="s">
        <v>341</v>
      </c>
      <c r="I210" s="79" t="s">
        <v>0</v>
      </c>
      <c r="J210" s="83">
        <f>SUM(J211+J214)</f>
        <v>25000</v>
      </c>
      <c r="K210" s="139"/>
    </row>
    <row r="211" spans="1:11" ht="47.25">
      <c r="A211" s="1"/>
      <c r="B211" s="130"/>
      <c r="C211" s="130"/>
      <c r="D211" s="130"/>
      <c r="E211" s="130"/>
      <c r="F211" s="131"/>
      <c r="G211" s="64" t="s">
        <v>342</v>
      </c>
      <c r="H211" s="216" t="s">
        <v>343</v>
      </c>
      <c r="I211" s="79"/>
      <c r="J211" s="83">
        <f>SUM(J212)</f>
        <v>12000</v>
      </c>
      <c r="K211" s="139"/>
    </row>
    <row r="212" spans="1:11" ht="47.25">
      <c r="A212" s="1"/>
      <c r="B212" s="240" t="s">
        <v>40</v>
      </c>
      <c r="C212" s="240"/>
      <c r="D212" s="240"/>
      <c r="E212" s="240"/>
      <c r="F212" s="241"/>
      <c r="G212" s="180" t="s">
        <v>114</v>
      </c>
      <c r="H212" s="215" t="s">
        <v>344</v>
      </c>
      <c r="I212" s="44" t="s">
        <v>0</v>
      </c>
      <c r="J212" s="84">
        <f>SUM(J213)</f>
        <v>12000</v>
      </c>
      <c r="K212" s="140"/>
    </row>
    <row r="213" spans="1:11" ht="31.5">
      <c r="A213" s="1"/>
      <c r="B213" s="238">
        <v>800</v>
      </c>
      <c r="C213" s="238"/>
      <c r="D213" s="238"/>
      <c r="E213" s="238"/>
      <c r="F213" s="239"/>
      <c r="G213" s="67" t="s">
        <v>2</v>
      </c>
      <c r="H213" s="164" t="s">
        <v>0</v>
      </c>
      <c r="I213" s="44">
        <v>200</v>
      </c>
      <c r="J213" s="84">
        <v>12000</v>
      </c>
      <c r="K213" s="140"/>
    </row>
    <row r="214" spans="1:11" ht="31.5">
      <c r="A214" s="1"/>
      <c r="B214" s="132"/>
      <c r="C214" s="132"/>
      <c r="D214" s="132"/>
      <c r="E214" s="132"/>
      <c r="F214" s="133"/>
      <c r="G214" s="169" t="s">
        <v>345</v>
      </c>
      <c r="H214" s="163" t="s">
        <v>347</v>
      </c>
      <c r="I214" s="44"/>
      <c r="J214" s="83">
        <f>SUM(J215)</f>
        <v>13000</v>
      </c>
      <c r="K214" s="139"/>
    </row>
    <row r="215" spans="1:11" ht="50.25" customHeight="1">
      <c r="A215" s="1"/>
      <c r="B215" s="132"/>
      <c r="C215" s="132"/>
      <c r="D215" s="132"/>
      <c r="E215" s="132"/>
      <c r="F215" s="133"/>
      <c r="G215" s="169" t="s">
        <v>346</v>
      </c>
      <c r="H215" s="163" t="s">
        <v>348</v>
      </c>
      <c r="I215" s="44"/>
      <c r="J215" s="84">
        <f>SUM(J216)</f>
        <v>13000</v>
      </c>
      <c r="K215" s="140"/>
    </row>
    <row r="216" spans="1:11" ht="33" customHeight="1">
      <c r="A216" s="1"/>
      <c r="B216" s="143"/>
      <c r="C216" s="143"/>
      <c r="D216" s="143"/>
      <c r="E216" s="143"/>
      <c r="F216" s="144"/>
      <c r="G216" s="66" t="s">
        <v>2</v>
      </c>
      <c r="H216" s="164" t="s">
        <v>0</v>
      </c>
      <c r="I216" s="44">
        <v>200</v>
      </c>
      <c r="J216" s="84">
        <v>13000</v>
      </c>
      <c r="K216" s="140"/>
    </row>
    <row r="217" spans="1:11" ht="47.25">
      <c r="A217" s="1"/>
      <c r="B217" s="248" t="s">
        <v>39</v>
      </c>
      <c r="C217" s="248"/>
      <c r="D217" s="248"/>
      <c r="E217" s="248"/>
      <c r="F217" s="249"/>
      <c r="G217" s="73" t="s">
        <v>475</v>
      </c>
      <c r="H217" s="236" t="s">
        <v>476</v>
      </c>
      <c r="I217" s="79"/>
      <c r="J217" s="87">
        <f>SUM(J218)</f>
        <v>20000</v>
      </c>
      <c r="K217" s="139"/>
    </row>
    <row r="218" spans="1:11" ht="31.5">
      <c r="A218" s="1"/>
      <c r="B218" s="134"/>
      <c r="C218" s="134"/>
      <c r="D218" s="134"/>
      <c r="E218" s="134"/>
      <c r="F218" s="135"/>
      <c r="G218" s="65" t="s">
        <v>116</v>
      </c>
      <c r="H218" s="215" t="s">
        <v>477</v>
      </c>
      <c r="I218" s="97"/>
      <c r="J218" s="84">
        <f>SUM(J219)</f>
        <v>20000</v>
      </c>
      <c r="K218" s="140"/>
    </row>
    <row r="219" spans="1:11" ht="31.5">
      <c r="A219" s="1"/>
      <c r="B219" s="240" t="s">
        <v>38</v>
      </c>
      <c r="C219" s="240"/>
      <c r="D219" s="240"/>
      <c r="E219" s="240"/>
      <c r="F219" s="241"/>
      <c r="G219" s="67" t="s">
        <v>2</v>
      </c>
      <c r="H219" s="164" t="s">
        <v>0</v>
      </c>
      <c r="I219" s="44">
        <v>200</v>
      </c>
      <c r="J219" s="84">
        <v>20000</v>
      </c>
      <c r="K219" s="140"/>
    </row>
    <row r="220" spans="1:11" ht="63">
      <c r="A220" s="1"/>
      <c r="B220" s="42"/>
      <c r="C220" s="42"/>
      <c r="D220" s="42"/>
      <c r="E220" s="42"/>
      <c r="F220" s="43"/>
      <c r="G220" s="157" t="s">
        <v>349</v>
      </c>
      <c r="H220" s="216" t="s">
        <v>350</v>
      </c>
      <c r="I220" s="79"/>
      <c r="J220" s="87">
        <f>SUM(J221)</f>
        <v>4133000</v>
      </c>
      <c r="K220" s="140"/>
    </row>
    <row r="221" spans="1:11" ht="47.25">
      <c r="A221" s="1"/>
      <c r="B221" s="132"/>
      <c r="C221" s="132"/>
      <c r="D221" s="132"/>
      <c r="E221" s="132"/>
      <c r="F221" s="133"/>
      <c r="G221" s="128" t="s">
        <v>342</v>
      </c>
      <c r="H221" s="216" t="s">
        <v>351</v>
      </c>
      <c r="I221" s="79"/>
      <c r="J221" s="87">
        <f>SUM(J222)</f>
        <v>4133000</v>
      </c>
      <c r="K221" s="140"/>
    </row>
    <row r="222" spans="1:11" ht="63">
      <c r="A222" s="1"/>
      <c r="B222" s="42"/>
      <c r="C222" s="42"/>
      <c r="D222" s="42"/>
      <c r="E222" s="42"/>
      <c r="F222" s="43"/>
      <c r="G222" s="65" t="s">
        <v>115</v>
      </c>
      <c r="H222" s="136" t="s">
        <v>352</v>
      </c>
      <c r="I222" s="81"/>
      <c r="J222" s="84">
        <f>SUM(J223)</f>
        <v>4133000</v>
      </c>
      <c r="K222" s="140"/>
    </row>
    <row r="223" spans="1:11" ht="15.75">
      <c r="A223" s="1"/>
      <c r="B223" s="42"/>
      <c r="C223" s="42"/>
      <c r="D223" s="42"/>
      <c r="E223" s="42"/>
      <c r="F223" s="43"/>
      <c r="G223" s="66" t="s">
        <v>1</v>
      </c>
      <c r="H223" s="209" t="s">
        <v>0</v>
      </c>
      <c r="I223" s="44">
        <v>800</v>
      </c>
      <c r="J223" s="84">
        <v>4133000</v>
      </c>
      <c r="K223" s="140"/>
    </row>
    <row r="224" spans="1:11" ht="31.5">
      <c r="A224" s="1"/>
      <c r="B224" s="132"/>
      <c r="C224" s="132"/>
      <c r="D224" s="132"/>
      <c r="E224" s="132"/>
      <c r="F224" s="133"/>
      <c r="G224" s="181" t="s">
        <v>353</v>
      </c>
      <c r="H224" s="216" t="s">
        <v>354</v>
      </c>
      <c r="I224" s="81"/>
      <c r="J224" s="87">
        <f>SUM(J225)</f>
        <v>300000</v>
      </c>
      <c r="K224" s="139"/>
    </row>
    <row r="225" spans="1:11" ht="47.25">
      <c r="A225" s="1"/>
      <c r="B225" s="132"/>
      <c r="C225" s="132"/>
      <c r="D225" s="132"/>
      <c r="E225" s="132"/>
      <c r="F225" s="133"/>
      <c r="G225" s="73" t="s">
        <v>355</v>
      </c>
      <c r="H225" s="216" t="s">
        <v>431</v>
      </c>
      <c r="I225" s="81"/>
      <c r="J225" s="87">
        <f>SUM(J226)</f>
        <v>300000</v>
      </c>
      <c r="K225" s="140"/>
    </row>
    <row r="226" spans="1:11" ht="47.25">
      <c r="A226" s="1"/>
      <c r="B226" s="132"/>
      <c r="C226" s="132"/>
      <c r="D226" s="132"/>
      <c r="E226" s="132"/>
      <c r="F226" s="133"/>
      <c r="G226" s="65" t="s">
        <v>356</v>
      </c>
      <c r="H226" s="136" t="s">
        <v>432</v>
      </c>
      <c r="I226" s="44"/>
      <c r="J226" s="84">
        <f>SUM(J227)</f>
        <v>300000</v>
      </c>
      <c r="K226" s="140"/>
    </row>
    <row r="227" spans="1:11" ht="31.5">
      <c r="A227" s="1"/>
      <c r="B227" s="132"/>
      <c r="C227" s="132"/>
      <c r="D227" s="132"/>
      <c r="E227" s="132"/>
      <c r="F227" s="133"/>
      <c r="G227" s="69" t="s">
        <v>2</v>
      </c>
      <c r="H227" s="37" t="s">
        <v>0</v>
      </c>
      <c r="I227" s="80">
        <v>200</v>
      </c>
      <c r="J227" s="85">
        <v>300000</v>
      </c>
      <c r="K227" s="140"/>
    </row>
    <row r="228" spans="1:11" ht="47.25">
      <c r="A228" s="1"/>
      <c r="B228" s="244" t="s">
        <v>37</v>
      </c>
      <c r="C228" s="244"/>
      <c r="D228" s="244"/>
      <c r="E228" s="244"/>
      <c r="F228" s="245"/>
      <c r="G228" s="78" t="s">
        <v>117</v>
      </c>
      <c r="H228" s="223" t="s">
        <v>357</v>
      </c>
      <c r="I228" s="82" t="s">
        <v>0</v>
      </c>
      <c r="J228" s="89">
        <f>SUM(J229)</f>
        <v>20000</v>
      </c>
      <c r="K228" s="138"/>
    </row>
    <row r="229" spans="1:11" ht="47.25">
      <c r="A229" s="1"/>
      <c r="B229" s="242" t="s">
        <v>36</v>
      </c>
      <c r="C229" s="242"/>
      <c r="D229" s="242"/>
      <c r="E229" s="242"/>
      <c r="F229" s="243"/>
      <c r="G229" s="157" t="s">
        <v>359</v>
      </c>
      <c r="H229" s="153" t="s">
        <v>358</v>
      </c>
      <c r="I229" s="79" t="s">
        <v>0</v>
      </c>
      <c r="J229" s="87">
        <f>SUM(J230)</f>
        <v>20000</v>
      </c>
      <c r="K229" s="140"/>
    </row>
    <row r="230" spans="1:11" ht="31.5">
      <c r="A230" s="1"/>
      <c r="B230" s="130"/>
      <c r="C230" s="130"/>
      <c r="D230" s="130"/>
      <c r="E230" s="130"/>
      <c r="F230" s="131"/>
      <c r="G230" s="128" t="s">
        <v>360</v>
      </c>
      <c r="H230" s="208" t="s">
        <v>361</v>
      </c>
      <c r="I230" s="79"/>
      <c r="J230" s="87">
        <f>SUM(J231)</f>
        <v>20000</v>
      </c>
      <c r="K230" s="140"/>
    </row>
    <row r="231" spans="1:11" ht="20.25" customHeight="1">
      <c r="A231" s="1"/>
      <c r="B231" s="240" t="s">
        <v>35</v>
      </c>
      <c r="C231" s="240"/>
      <c r="D231" s="240"/>
      <c r="E231" s="240"/>
      <c r="F231" s="241"/>
      <c r="G231" s="75" t="s">
        <v>118</v>
      </c>
      <c r="H231" s="165" t="s">
        <v>362</v>
      </c>
      <c r="I231" s="44" t="s">
        <v>0</v>
      </c>
      <c r="J231" s="84">
        <f>SUM(J232)</f>
        <v>20000</v>
      </c>
      <c r="K231" s="140"/>
    </row>
    <row r="232" spans="1:11" ht="34.5" customHeight="1">
      <c r="A232" s="1"/>
      <c r="B232" s="42"/>
      <c r="C232" s="42"/>
      <c r="D232" s="42"/>
      <c r="E232" s="42"/>
      <c r="F232" s="43"/>
      <c r="G232" s="67" t="s">
        <v>2</v>
      </c>
      <c r="H232" s="37" t="s">
        <v>0</v>
      </c>
      <c r="I232" s="44">
        <v>200</v>
      </c>
      <c r="J232" s="84">
        <v>20000</v>
      </c>
      <c r="K232" s="140"/>
    </row>
    <row r="233" spans="1:11" ht="36.75" customHeight="1">
      <c r="A233" s="1"/>
      <c r="B233" s="244" t="s">
        <v>34</v>
      </c>
      <c r="C233" s="244"/>
      <c r="D233" s="244"/>
      <c r="E233" s="244"/>
      <c r="F233" s="245"/>
      <c r="G233" s="78" t="s">
        <v>119</v>
      </c>
      <c r="H233" s="151" t="s">
        <v>363</v>
      </c>
      <c r="I233" s="82" t="s">
        <v>0</v>
      </c>
      <c r="J233" s="89">
        <f>SUM(J234)</f>
        <v>772500</v>
      </c>
      <c r="K233" s="138"/>
    </row>
    <row r="234" spans="1:11" ht="65.25" customHeight="1">
      <c r="A234" s="1"/>
      <c r="B234" s="242" t="s">
        <v>33</v>
      </c>
      <c r="C234" s="242"/>
      <c r="D234" s="242"/>
      <c r="E234" s="242"/>
      <c r="F234" s="243"/>
      <c r="G234" s="73" t="s">
        <v>120</v>
      </c>
      <c r="H234" s="159" t="s">
        <v>365</v>
      </c>
      <c r="I234" s="79" t="s">
        <v>0</v>
      </c>
      <c r="J234" s="83">
        <f>SUM(J236)</f>
        <v>772500</v>
      </c>
      <c r="K234" s="140"/>
    </row>
    <row r="235" spans="1:11" ht="38.25" customHeight="1">
      <c r="A235" s="1"/>
      <c r="B235" s="130"/>
      <c r="C235" s="130"/>
      <c r="D235" s="130"/>
      <c r="E235" s="130"/>
      <c r="F235" s="131"/>
      <c r="G235" s="128" t="s">
        <v>366</v>
      </c>
      <c r="H235" s="224" t="s">
        <v>367</v>
      </c>
      <c r="I235" s="79"/>
      <c r="J235" s="87">
        <f>SUM(J236)</f>
        <v>772500</v>
      </c>
      <c r="K235" s="140"/>
    </row>
    <row r="236" spans="1:11" ht="31.5">
      <c r="A236" s="1"/>
      <c r="B236" s="240" t="s">
        <v>32</v>
      </c>
      <c r="C236" s="240"/>
      <c r="D236" s="240"/>
      <c r="E236" s="240"/>
      <c r="F236" s="241"/>
      <c r="G236" s="71" t="s">
        <v>368</v>
      </c>
      <c r="H236" s="127" t="s">
        <v>369</v>
      </c>
      <c r="I236" s="44" t="s">
        <v>0</v>
      </c>
      <c r="J236" s="84">
        <f>SUM(J237)</f>
        <v>772500</v>
      </c>
      <c r="K236" s="140"/>
    </row>
    <row r="237" spans="1:11" ht="47.25">
      <c r="A237" s="1"/>
      <c r="B237" s="238">
        <v>200</v>
      </c>
      <c r="C237" s="238"/>
      <c r="D237" s="238"/>
      <c r="E237" s="238"/>
      <c r="F237" s="239"/>
      <c r="G237" s="69" t="s">
        <v>4</v>
      </c>
      <c r="H237" s="37" t="s">
        <v>0</v>
      </c>
      <c r="I237" s="80">
        <v>600</v>
      </c>
      <c r="J237" s="85">
        <v>772500</v>
      </c>
      <c r="K237" s="140"/>
    </row>
    <row r="238" spans="1:11" ht="47.25">
      <c r="A238" s="1"/>
      <c r="B238" s="244" t="s">
        <v>31</v>
      </c>
      <c r="C238" s="244"/>
      <c r="D238" s="244"/>
      <c r="E238" s="244"/>
      <c r="F238" s="245"/>
      <c r="G238" s="78" t="s">
        <v>121</v>
      </c>
      <c r="H238" s="142" t="s">
        <v>370</v>
      </c>
      <c r="I238" s="82" t="s">
        <v>0</v>
      </c>
      <c r="J238" s="89">
        <f>SUM(J239+J250)</f>
        <v>42782000</v>
      </c>
      <c r="K238" s="138"/>
    </row>
    <row r="239" spans="1:11" ht="66" customHeight="1">
      <c r="A239" s="1"/>
      <c r="B239" s="242" t="s">
        <v>30</v>
      </c>
      <c r="C239" s="242"/>
      <c r="D239" s="242"/>
      <c r="E239" s="242"/>
      <c r="F239" s="243"/>
      <c r="G239" s="72" t="s">
        <v>378</v>
      </c>
      <c r="H239" s="161" t="s">
        <v>371</v>
      </c>
      <c r="I239" s="79" t="s">
        <v>0</v>
      </c>
      <c r="J239" s="83">
        <f>SUM(J240)</f>
        <v>34666000</v>
      </c>
      <c r="K239" s="139"/>
    </row>
    <row r="240" spans="1:11" ht="85.5" customHeight="1">
      <c r="A240" s="1"/>
      <c r="B240" s="130"/>
      <c r="C240" s="130"/>
      <c r="D240" s="130"/>
      <c r="E240" s="130"/>
      <c r="F240" s="131"/>
      <c r="G240" s="128" t="s">
        <v>372</v>
      </c>
      <c r="H240" s="216" t="s">
        <v>373</v>
      </c>
      <c r="I240" s="79"/>
      <c r="J240" s="87">
        <f>SUM(J241+J243+J245+J248)</f>
        <v>34666000</v>
      </c>
      <c r="K240" s="138"/>
    </row>
    <row r="241" spans="1:11" ht="21.75" customHeight="1">
      <c r="A241" s="1"/>
      <c r="B241" s="240" t="s">
        <v>29</v>
      </c>
      <c r="C241" s="240"/>
      <c r="D241" s="240"/>
      <c r="E241" s="240"/>
      <c r="F241" s="241"/>
      <c r="G241" s="154" t="s">
        <v>123</v>
      </c>
      <c r="H241" s="136" t="s">
        <v>374</v>
      </c>
      <c r="I241" s="44" t="s">
        <v>0</v>
      </c>
      <c r="J241" s="84">
        <f>SUM(J242)</f>
        <v>4636000</v>
      </c>
      <c r="K241" s="140"/>
    </row>
    <row r="242" spans="1:11" ht="31.5">
      <c r="A242" s="1"/>
      <c r="B242" s="238">
        <v>800</v>
      </c>
      <c r="C242" s="238"/>
      <c r="D242" s="238"/>
      <c r="E242" s="238"/>
      <c r="F242" s="239"/>
      <c r="G242" s="67" t="s">
        <v>2</v>
      </c>
      <c r="H242" s="37" t="s">
        <v>0</v>
      </c>
      <c r="I242" s="44">
        <v>200</v>
      </c>
      <c r="J242" s="84">
        <v>4636000</v>
      </c>
      <c r="K242" s="140"/>
    </row>
    <row r="243" spans="1:11" ht="31.5">
      <c r="A243" s="1"/>
      <c r="B243" s="100"/>
      <c r="C243" s="100"/>
      <c r="D243" s="100"/>
      <c r="E243" s="100"/>
      <c r="F243" s="101"/>
      <c r="G243" s="65" t="s">
        <v>152</v>
      </c>
      <c r="H243" s="136" t="s">
        <v>375</v>
      </c>
      <c r="I243" s="44"/>
      <c r="J243" s="87">
        <f>SUM(J244)</f>
        <v>2651000</v>
      </c>
      <c r="K243" s="139"/>
    </row>
    <row r="244" spans="1:11" ht="15.75">
      <c r="A244" s="1"/>
      <c r="B244" s="100"/>
      <c r="C244" s="100"/>
      <c r="D244" s="100"/>
      <c r="E244" s="100"/>
      <c r="F244" s="101"/>
      <c r="G244" s="67" t="s">
        <v>6</v>
      </c>
      <c r="H244" s="209" t="s">
        <v>0</v>
      </c>
      <c r="I244" s="44">
        <v>500</v>
      </c>
      <c r="J244" s="84">
        <v>2651000</v>
      </c>
      <c r="K244" s="140"/>
    </row>
    <row r="245" spans="1:11" ht="81" customHeight="1">
      <c r="A245" s="1"/>
      <c r="B245" s="246" t="s">
        <v>28</v>
      </c>
      <c r="C245" s="246"/>
      <c r="D245" s="246"/>
      <c r="E245" s="246"/>
      <c r="F245" s="247"/>
      <c r="G245" s="170" t="s">
        <v>376</v>
      </c>
      <c r="H245" s="215" t="s">
        <v>377</v>
      </c>
      <c r="I245" s="44" t="s">
        <v>0</v>
      </c>
      <c r="J245" s="84">
        <f>SUM(J246:J247)</f>
        <v>16893000</v>
      </c>
      <c r="K245" s="140"/>
    </row>
    <row r="246" spans="1:11" ht="32.25" customHeight="1">
      <c r="A246" s="1"/>
      <c r="B246" s="13"/>
      <c r="C246" s="13"/>
      <c r="D246" s="13"/>
      <c r="E246" s="13"/>
      <c r="F246" s="14"/>
      <c r="G246" s="66" t="s">
        <v>2</v>
      </c>
      <c r="H246" s="51" t="s">
        <v>0</v>
      </c>
      <c r="I246" s="44">
        <v>200</v>
      </c>
      <c r="J246" s="84">
        <v>7719000</v>
      </c>
      <c r="K246" s="140"/>
    </row>
    <row r="247" spans="1:11" ht="22.5" customHeight="1">
      <c r="A247" s="1"/>
      <c r="B247" s="47"/>
      <c r="C247" s="47"/>
      <c r="D247" s="47"/>
      <c r="E247" s="47"/>
      <c r="F247" s="48"/>
      <c r="G247" s="67" t="s">
        <v>6</v>
      </c>
      <c r="H247" s="37"/>
      <c r="I247" s="44">
        <v>500</v>
      </c>
      <c r="J247" s="84">
        <v>9174000</v>
      </c>
      <c r="K247" s="140"/>
    </row>
    <row r="248" spans="1:11" ht="70.5" customHeight="1">
      <c r="A248" s="1"/>
      <c r="B248" s="193"/>
      <c r="C248" s="193"/>
      <c r="D248" s="193"/>
      <c r="E248" s="193"/>
      <c r="F248" s="194"/>
      <c r="G248" s="200" t="s">
        <v>450</v>
      </c>
      <c r="H248" s="225" t="s">
        <v>451</v>
      </c>
      <c r="I248" s="201" t="s">
        <v>0</v>
      </c>
      <c r="J248" s="84">
        <f>SUM(J249)</f>
        <v>10486000</v>
      </c>
      <c r="K248" s="140"/>
    </row>
    <row r="249" spans="1:11" ht="22.5" customHeight="1">
      <c r="A249" s="1"/>
      <c r="B249" s="193"/>
      <c r="C249" s="193"/>
      <c r="D249" s="193"/>
      <c r="E249" s="193"/>
      <c r="F249" s="194"/>
      <c r="G249" s="200" t="s">
        <v>6</v>
      </c>
      <c r="H249" s="225" t="s">
        <v>0</v>
      </c>
      <c r="I249" s="201">
        <v>500</v>
      </c>
      <c r="J249" s="202">
        <v>10486000</v>
      </c>
      <c r="K249" s="203"/>
    </row>
    <row r="250" spans="1:11" ht="63" customHeight="1">
      <c r="A250" s="1"/>
      <c r="B250" s="248" t="s">
        <v>27</v>
      </c>
      <c r="C250" s="248"/>
      <c r="D250" s="248"/>
      <c r="E250" s="248"/>
      <c r="F250" s="249"/>
      <c r="G250" s="64" t="s">
        <v>379</v>
      </c>
      <c r="H250" s="161" t="s">
        <v>380</v>
      </c>
      <c r="I250" s="81" t="s">
        <v>0</v>
      </c>
      <c r="J250" s="87">
        <f>SUM(J251)</f>
        <v>8116000</v>
      </c>
      <c r="K250" s="140"/>
    </row>
    <row r="251" spans="1:11" ht="51.75" customHeight="1">
      <c r="A251" s="1"/>
      <c r="B251" s="145"/>
      <c r="C251" s="145"/>
      <c r="D251" s="145"/>
      <c r="E251" s="145"/>
      <c r="F251" s="146"/>
      <c r="G251" s="73" t="s">
        <v>381</v>
      </c>
      <c r="H251" s="161" t="s">
        <v>382</v>
      </c>
      <c r="I251" s="81"/>
      <c r="J251" s="87">
        <f>SUM(J252+J254)</f>
        <v>8116000</v>
      </c>
      <c r="K251" s="138"/>
    </row>
    <row r="252" spans="1:11" ht="81" customHeight="1">
      <c r="A252" s="1"/>
      <c r="B252" s="240" t="s">
        <v>26</v>
      </c>
      <c r="C252" s="240"/>
      <c r="D252" s="240"/>
      <c r="E252" s="240"/>
      <c r="F252" s="241"/>
      <c r="G252" s="65" t="s">
        <v>122</v>
      </c>
      <c r="H252" s="136" t="s">
        <v>383</v>
      </c>
      <c r="I252" s="44" t="s">
        <v>0</v>
      </c>
      <c r="J252" s="84">
        <f>SUM(J253)</f>
        <v>7920000</v>
      </c>
      <c r="K252" s="140"/>
    </row>
    <row r="253" spans="1:11" ht="15.75">
      <c r="A253" s="1"/>
      <c r="B253" s="240">
        <v>200</v>
      </c>
      <c r="C253" s="240"/>
      <c r="D253" s="240"/>
      <c r="E253" s="240"/>
      <c r="F253" s="241"/>
      <c r="G253" s="66" t="s">
        <v>1</v>
      </c>
      <c r="H253" s="37" t="s">
        <v>0</v>
      </c>
      <c r="I253" s="44">
        <v>800</v>
      </c>
      <c r="J253" s="84">
        <v>7920000</v>
      </c>
      <c r="K253" s="140"/>
    </row>
    <row r="254" spans="1:11" ht="52.5" customHeight="1">
      <c r="A254" s="1"/>
      <c r="B254" s="246" t="s">
        <v>25</v>
      </c>
      <c r="C254" s="246"/>
      <c r="D254" s="246"/>
      <c r="E254" s="246"/>
      <c r="F254" s="247"/>
      <c r="G254" s="67" t="s">
        <v>88</v>
      </c>
      <c r="H254" s="136" t="s">
        <v>384</v>
      </c>
      <c r="I254" s="44" t="s">
        <v>0</v>
      </c>
      <c r="J254" s="87">
        <f>SUM(J255)</f>
        <v>196000</v>
      </c>
      <c r="K254" s="139"/>
    </row>
    <row r="255" spans="1:11" ht="15.75">
      <c r="A255" s="1"/>
      <c r="B255" s="238">
        <v>500</v>
      </c>
      <c r="C255" s="238"/>
      <c r="D255" s="238"/>
      <c r="E255" s="238"/>
      <c r="F255" s="239"/>
      <c r="G255" s="67" t="s">
        <v>1</v>
      </c>
      <c r="H255" s="37" t="s">
        <v>0</v>
      </c>
      <c r="I255" s="44">
        <v>800</v>
      </c>
      <c r="J255" s="84">
        <v>196000</v>
      </c>
      <c r="K255" s="140"/>
    </row>
    <row r="256" spans="1:11" ht="47.25">
      <c r="A256" s="1"/>
      <c r="B256" s="244" t="s">
        <v>24</v>
      </c>
      <c r="C256" s="244"/>
      <c r="D256" s="244"/>
      <c r="E256" s="244"/>
      <c r="F256" s="245"/>
      <c r="G256" s="78" t="s">
        <v>124</v>
      </c>
      <c r="H256" s="223" t="s">
        <v>385</v>
      </c>
      <c r="I256" s="82" t="s">
        <v>0</v>
      </c>
      <c r="J256" s="89">
        <f>SUM(J257+J266+J270)</f>
        <v>1504849</v>
      </c>
      <c r="K256" s="140"/>
    </row>
    <row r="257" spans="1:11" ht="66" customHeight="1">
      <c r="A257" s="1"/>
      <c r="B257" s="242" t="s">
        <v>23</v>
      </c>
      <c r="C257" s="242"/>
      <c r="D257" s="242"/>
      <c r="E257" s="242"/>
      <c r="F257" s="243"/>
      <c r="G257" s="181" t="s">
        <v>157</v>
      </c>
      <c r="H257" s="208" t="s">
        <v>386</v>
      </c>
      <c r="I257" s="79" t="s">
        <v>0</v>
      </c>
      <c r="J257" s="87">
        <f>SUM(J258+J263)</f>
        <v>1100900</v>
      </c>
      <c r="K257" s="138"/>
    </row>
    <row r="258" spans="1:11" ht="49.5" customHeight="1">
      <c r="A258" s="1"/>
      <c r="B258" s="149"/>
      <c r="C258" s="149"/>
      <c r="D258" s="149"/>
      <c r="E258" s="149"/>
      <c r="F258" s="150"/>
      <c r="G258" s="178" t="s">
        <v>387</v>
      </c>
      <c r="H258" s="224" t="s">
        <v>388</v>
      </c>
      <c r="I258" s="79"/>
      <c r="J258" s="87">
        <f>SUM(J259+J261)</f>
        <v>1093200</v>
      </c>
      <c r="K258" s="140"/>
    </row>
    <row r="259" spans="1:11" ht="51" customHeight="1">
      <c r="A259" s="1"/>
      <c r="B259" s="240" t="s">
        <v>22</v>
      </c>
      <c r="C259" s="240"/>
      <c r="D259" s="240"/>
      <c r="E259" s="240"/>
      <c r="F259" s="241"/>
      <c r="G259" s="66" t="s">
        <v>125</v>
      </c>
      <c r="H259" s="212" t="s">
        <v>389</v>
      </c>
      <c r="I259" s="44" t="s">
        <v>0</v>
      </c>
      <c r="J259" s="84">
        <f>SUM(J260)</f>
        <v>210000</v>
      </c>
      <c r="K259" s="140"/>
    </row>
    <row r="260" spans="1:11" ht="41.25" customHeight="1">
      <c r="A260" s="1"/>
      <c r="B260" s="191"/>
      <c r="C260" s="191"/>
      <c r="D260" s="191"/>
      <c r="E260" s="191"/>
      <c r="F260" s="192"/>
      <c r="G260" s="67" t="s">
        <v>2</v>
      </c>
      <c r="H260" s="209" t="s">
        <v>0</v>
      </c>
      <c r="I260" s="80">
        <v>200</v>
      </c>
      <c r="J260" s="85">
        <v>210000</v>
      </c>
      <c r="K260" s="140"/>
    </row>
    <row r="261" spans="1:11" ht="48.75" customHeight="1">
      <c r="A261" s="1"/>
      <c r="B261" s="191"/>
      <c r="C261" s="191"/>
      <c r="D261" s="191"/>
      <c r="E261" s="191"/>
      <c r="F261" s="192"/>
      <c r="G261" s="200" t="s">
        <v>469</v>
      </c>
      <c r="H261" s="225" t="s">
        <v>462</v>
      </c>
      <c r="I261" s="80"/>
      <c r="J261" s="84">
        <f>SUM(J262)</f>
        <v>883200</v>
      </c>
      <c r="K261" s="140"/>
    </row>
    <row r="262" spans="1:11" ht="41.25" customHeight="1">
      <c r="A262" s="1"/>
      <c r="B262" s="191"/>
      <c r="C262" s="191"/>
      <c r="D262" s="191"/>
      <c r="E262" s="191"/>
      <c r="F262" s="192"/>
      <c r="G262" s="69" t="s">
        <v>2</v>
      </c>
      <c r="H262" s="37" t="s">
        <v>0</v>
      </c>
      <c r="I262" s="80">
        <v>200</v>
      </c>
      <c r="J262" s="85">
        <v>883200</v>
      </c>
      <c r="K262" s="140"/>
    </row>
    <row r="263" spans="1:11" ht="51.75" customHeight="1">
      <c r="A263" s="1"/>
      <c r="B263" s="143"/>
      <c r="C263" s="143"/>
      <c r="D263" s="143"/>
      <c r="E263" s="143"/>
      <c r="F263" s="144"/>
      <c r="G263" s="73" t="s">
        <v>390</v>
      </c>
      <c r="H263" s="224" t="s">
        <v>391</v>
      </c>
      <c r="I263" s="102"/>
      <c r="J263" s="87">
        <f>SUM(J264:J264)</f>
        <v>7700</v>
      </c>
      <c r="K263" s="140"/>
    </row>
    <row r="264" spans="1:11" ht="51" customHeight="1">
      <c r="A264" s="1"/>
      <c r="B264" s="100"/>
      <c r="C264" s="100"/>
      <c r="D264" s="100"/>
      <c r="E264" s="100"/>
      <c r="F264" s="101"/>
      <c r="G264" s="65" t="s">
        <v>392</v>
      </c>
      <c r="H264" s="158" t="s">
        <v>393</v>
      </c>
      <c r="I264" s="44"/>
      <c r="J264" s="84">
        <f>SUM(J265)</f>
        <v>7700</v>
      </c>
      <c r="K264" s="140"/>
    </row>
    <row r="265" spans="1:11" ht="33.75" customHeight="1">
      <c r="A265" s="1"/>
      <c r="B265" s="143"/>
      <c r="C265" s="143"/>
      <c r="D265" s="143"/>
      <c r="E265" s="143"/>
      <c r="F265" s="144"/>
      <c r="G265" s="69" t="s">
        <v>2</v>
      </c>
      <c r="H265" s="37" t="s">
        <v>0</v>
      </c>
      <c r="I265" s="80">
        <v>200</v>
      </c>
      <c r="J265" s="85">
        <v>7700</v>
      </c>
      <c r="K265" s="140"/>
    </row>
    <row r="266" spans="1:11" ht="33.75" customHeight="1">
      <c r="A266" s="1"/>
      <c r="B266" s="193"/>
      <c r="C266" s="193"/>
      <c r="D266" s="193"/>
      <c r="E266" s="193"/>
      <c r="F266" s="194"/>
      <c r="G266" s="70" t="s">
        <v>454</v>
      </c>
      <c r="H266" s="204" t="s">
        <v>458</v>
      </c>
      <c r="I266" s="102"/>
      <c r="J266" s="87">
        <f>SUM(J268)</f>
        <v>150000</v>
      </c>
      <c r="K266" s="140"/>
    </row>
    <row r="267" spans="1:11" ht="33.75" customHeight="1">
      <c r="A267" s="1"/>
      <c r="B267" s="193"/>
      <c r="C267" s="193"/>
      <c r="D267" s="193"/>
      <c r="E267" s="193"/>
      <c r="F267" s="194"/>
      <c r="G267" s="70" t="s">
        <v>465</v>
      </c>
      <c r="H267" s="204" t="s">
        <v>466</v>
      </c>
      <c r="I267" s="102"/>
      <c r="J267" s="87">
        <f>SUM(J268)</f>
        <v>150000</v>
      </c>
      <c r="K267" s="140"/>
    </row>
    <row r="268" spans="1:11" ht="33.75" customHeight="1">
      <c r="A268" s="1"/>
      <c r="B268" s="193"/>
      <c r="C268" s="193"/>
      <c r="D268" s="193"/>
      <c r="E268" s="193"/>
      <c r="F268" s="194"/>
      <c r="G268" s="68" t="s">
        <v>455</v>
      </c>
      <c r="H268" s="205" t="s">
        <v>459</v>
      </c>
      <c r="I268" s="80"/>
      <c r="J268" s="84">
        <f>SUM(J269)</f>
        <v>150000</v>
      </c>
      <c r="K268" s="140"/>
    </row>
    <row r="269" spans="1:11" ht="33.75" customHeight="1">
      <c r="A269" s="1"/>
      <c r="B269" s="193"/>
      <c r="C269" s="193"/>
      <c r="D269" s="193"/>
      <c r="E269" s="193"/>
      <c r="F269" s="194"/>
      <c r="G269" s="68" t="s">
        <v>2</v>
      </c>
      <c r="H269" s="41" t="s">
        <v>0</v>
      </c>
      <c r="I269" s="80">
        <v>200</v>
      </c>
      <c r="J269" s="85">
        <v>150000</v>
      </c>
      <c r="K269" s="140"/>
    </row>
    <row r="270" spans="1:11" ht="33.75" customHeight="1">
      <c r="A270" s="1"/>
      <c r="B270" s="193"/>
      <c r="C270" s="193"/>
      <c r="D270" s="193"/>
      <c r="E270" s="193"/>
      <c r="F270" s="194"/>
      <c r="G270" s="70" t="s">
        <v>456</v>
      </c>
      <c r="H270" s="204" t="s">
        <v>460</v>
      </c>
      <c r="I270" s="102"/>
      <c r="J270" s="87">
        <f>SUM(J271)</f>
        <v>253949</v>
      </c>
      <c r="K270" s="140"/>
    </row>
    <row r="271" spans="1:11" ht="33" customHeight="1">
      <c r="A271" s="1"/>
      <c r="B271" s="193"/>
      <c r="C271" s="193"/>
      <c r="D271" s="193"/>
      <c r="E271" s="193"/>
      <c r="F271" s="194"/>
      <c r="G271" s="70" t="s">
        <v>467</v>
      </c>
      <c r="H271" s="204" t="s">
        <v>468</v>
      </c>
      <c r="I271" s="102"/>
      <c r="J271" s="87">
        <f>SUM(J272)</f>
        <v>253949</v>
      </c>
      <c r="K271" s="140"/>
    </row>
    <row r="272" spans="1:11" ht="33.75" customHeight="1">
      <c r="A272" s="1"/>
      <c r="B272" s="193"/>
      <c r="C272" s="193"/>
      <c r="D272" s="193"/>
      <c r="E272" s="193"/>
      <c r="F272" s="194"/>
      <c r="G272" s="68" t="s">
        <v>457</v>
      </c>
      <c r="H272" s="205" t="s">
        <v>461</v>
      </c>
      <c r="I272" s="80"/>
      <c r="J272" s="84">
        <f>SUM(J273)</f>
        <v>253949</v>
      </c>
      <c r="K272" s="140"/>
    </row>
    <row r="273" spans="1:11" ht="33.75" customHeight="1">
      <c r="A273" s="1"/>
      <c r="B273" s="193"/>
      <c r="C273" s="193"/>
      <c r="D273" s="193"/>
      <c r="E273" s="193"/>
      <c r="F273" s="194"/>
      <c r="G273" s="68" t="s">
        <v>2</v>
      </c>
      <c r="H273" s="41" t="s">
        <v>0</v>
      </c>
      <c r="I273" s="80">
        <v>200</v>
      </c>
      <c r="J273" s="85">
        <v>253949</v>
      </c>
      <c r="K273" s="140"/>
    </row>
    <row r="274" spans="1:11" ht="49.5" customHeight="1">
      <c r="A274" s="1"/>
      <c r="B274" s="244" t="s">
        <v>21</v>
      </c>
      <c r="C274" s="244"/>
      <c r="D274" s="244"/>
      <c r="E274" s="244"/>
      <c r="F274" s="245"/>
      <c r="G274" s="78" t="s">
        <v>126</v>
      </c>
      <c r="H274" s="166" t="s">
        <v>394</v>
      </c>
      <c r="I274" s="82" t="s">
        <v>0</v>
      </c>
      <c r="J274" s="89">
        <f>SUM(J275)</f>
        <v>300000</v>
      </c>
      <c r="K274" s="138"/>
    </row>
    <row r="275" spans="1:11" ht="65.25" customHeight="1">
      <c r="A275" s="1"/>
      <c r="B275" s="21"/>
      <c r="C275" s="21"/>
      <c r="D275" s="21"/>
      <c r="E275" s="21"/>
      <c r="F275" s="22"/>
      <c r="G275" s="73" t="s">
        <v>156</v>
      </c>
      <c r="H275" s="161" t="s">
        <v>395</v>
      </c>
      <c r="I275" s="95"/>
      <c r="J275" s="89">
        <f>SUM(J276)</f>
        <v>300000</v>
      </c>
      <c r="K275" s="138"/>
    </row>
    <row r="276" spans="1:11" ht="36.75" customHeight="1">
      <c r="A276" s="1"/>
      <c r="B276" s="147"/>
      <c r="C276" s="147"/>
      <c r="D276" s="147"/>
      <c r="E276" s="147"/>
      <c r="F276" s="148"/>
      <c r="G276" s="73" t="s">
        <v>397</v>
      </c>
      <c r="H276" s="161" t="s">
        <v>396</v>
      </c>
      <c r="I276" s="95"/>
      <c r="J276" s="83">
        <f>SUM(J277)</f>
        <v>300000</v>
      </c>
      <c r="K276" s="139"/>
    </row>
    <row r="277" spans="1:11" ht="47.25">
      <c r="A277" s="1"/>
      <c r="B277" s="242" t="s">
        <v>20</v>
      </c>
      <c r="C277" s="242"/>
      <c r="D277" s="242"/>
      <c r="E277" s="242"/>
      <c r="F277" s="243"/>
      <c r="G277" s="65" t="s">
        <v>399</v>
      </c>
      <c r="H277" s="136" t="s">
        <v>398</v>
      </c>
      <c r="I277" s="79" t="s">
        <v>0</v>
      </c>
      <c r="J277" s="84">
        <f>SUM(J278)</f>
        <v>300000</v>
      </c>
      <c r="K277" s="140"/>
    </row>
    <row r="278" spans="1:11" ht="31.5">
      <c r="A278" s="1"/>
      <c r="B278" s="23"/>
      <c r="C278" s="23"/>
      <c r="D278" s="23"/>
      <c r="E278" s="23"/>
      <c r="F278" s="24"/>
      <c r="G278" s="67" t="s">
        <v>2</v>
      </c>
      <c r="H278" s="37" t="s">
        <v>0</v>
      </c>
      <c r="I278" s="80">
        <v>200</v>
      </c>
      <c r="J278" s="85">
        <v>300000</v>
      </c>
      <c r="K278" s="140"/>
    </row>
    <row r="279" spans="1:11" ht="63">
      <c r="A279" s="1"/>
      <c r="B279" s="244" t="s">
        <v>19</v>
      </c>
      <c r="C279" s="244"/>
      <c r="D279" s="244"/>
      <c r="E279" s="244"/>
      <c r="F279" s="245"/>
      <c r="G279" s="78" t="s">
        <v>127</v>
      </c>
      <c r="H279" s="223" t="s">
        <v>400</v>
      </c>
      <c r="I279" s="82" t="s">
        <v>0</v>
      </c>
      <c r="J279" s="89">
        <f>SUM(J280+J286+J292)</f>
        <v>52165000</v>
      </c>
      <c r="K279" s="138"/>
    </row>
    <row r="280" spans="1:11" ht="47.25">
      <c r="A280" s="1"/>
      <c r="B280" s="242" t="s">
        <v>18</v>
      </c>
      <c r="C280" s="242"/>
      <c r="D280" s="242"/>
      <c r="E280" s="242"/>
      <c r="F280" s="243"/>
      <c r="G280" s="157" t="s">
        <v>402</v>
      </c>
      <c r="H280" s="153" t="s">
        <v>401</v>
      </c>
      <c r="I280" s="79" t="s">
        <v>0</v>
      </c>
      <c r="J280" s="87">
        <f>SUM(J281)</f>
        <v>1445000</v>
      </c>
      <c r="K280" s="140"/>
    </row>
    <row r="281" spans="1:11" ht="94.5">
      <c r="A281" s="1"/>
      <c r="B281" s="149"/>
      <c r="C281" s="149"/>
      <c r="D281" s="149"/>
      <c r="E281" s="149"/>
      <c r="F281" s="150"/>
      <c r="G281" s="128" t="s">
        <v>404</v>
      </c>
      <c r="H281" s="208" t="s">
        <v>403</v>
      </c>
      <c r="I281" s="79"/>
      <c r="J281" s="83">
        <f>SUM(J282+J284)</f>
        <v>1445000</v>
      </c>
      <c r="K281" s="139"/>
    </row>
    <row r="282" spans="1:11" ht="21" customHeight="1">
      <c r="A282" s="1"/>
      <c r="B282" s="45"/>
      <c r="C282" s="45"/>
      <c r="D282" s="45"/>
      <c r="E282" s="45"/>
      <c r="F282" s="46"/>
      <c r="G282" s="154" t="s">
        <v>129</v>
      </c>
      <c r="H282" s="210" t="s">
        <v>405</v>
      </c>
      <c r="I282" s="44"/>
      <c r="J282" s="84">
        <f>SUM(J283)</f>
        <v>1195000</v>
      </c>
      <c r="K282" s="140"/>
    </row>
    <row r="283" spans="1:11" ht="33.75" customHeight="1">
      <c r="A283" s="1"/>
      <c r="B283" s="45"/>
      <c r="C283" s="45"/>
      <c r="D283" s="45"/>
      <c r="E283" s="45"/>
      <c r="F283" s="46"/>
      <c r="G283" s="66" t="s">
        <v>2</v>
      </c>
      <c r="H283" s="51" t="s">
        <v>0</v>
      </c>
      <c r="I283" s="44">
        <v>200</v>
      </c>
      <c r="J283" s="84">
        <v>1195000</v>
      </c>
      <c r="K283" s="140"/>
    </row>
    <row r="284" spans="1:11" ht="50.25" customHeight="1">
      <c r="A284" s="1"/>
      <c r="B284" s="23"/>
      <c r="C284" s="23"/>
      <c r="D284" s="23"/>
      <c r="E284" s="23"/>
      <c r="F284" s="24"/>
      <c r="G284" s="71" t="s">
        <v>130</v>
      </c>
      <c r="H284" s="210" t="s">
        <v>406</v>
      </c>
      <c r="I284" s="81"/>
      <c r="J284" s="84">
        <f>SUM(J285:J285)</f>
        <v>250000</v>
      </c>
      <c r="K284" s="140"/>
    </row>
    <row r="285" spans="1:11" ht="31.5">
      <c r="A285" s="1"/>
      <c r="B285" s="23"/>
      <c r="C285" s="23"/>
      <c r="D285" s="23"/>
      <c r="E285" s="23"/>
      <c r="F285" s="24"/>
      <c r="G285" s="69" t="s">
        <v>2</v>
      </c>
      <c r="H285" s="51"/>
      <c r="I285" s="44">
        <v>200</v>
      </c>
      <c r="J285" s="84">
        <v>250000</v>
      </c>
      <c r="K285" s="140"/>
    </row>
    <row r="286" spans="1:11" ht="31.5">
      <c r="A286" s="1"/>
      <c r="B286" s="23"/>
      <c r="C286" s="23"/>
      <c r="D286" s="23"/>
      <c r="E286" s="23"/>
      <c r="F286" s="24"/>
      <c r="G286" s="72" t="s">
        <v>131</v>
      </c>
      <c r="H286" s="208" t="s">
        <v>407</v>
      </c>
      <c r="I286" s="44"/>
      <c r="J286" s="84">
        <f>SUM(J287)</f>
        <v>1879000</v>
      </c>
      <c r="K286" s="140"/>
    </row>
    <row r="287" spans="1:11" ht="63">
      <c r="A287" s="1"/>
      <c r="B287" s="149"/>
      <c r="C287" s="149"/>
      <c r="D287" s="149"/>
      <c r="E287" s="149"/>
      <c r="F287" s="150"/>
      <c r="G287" s="128" t="s">
        <v>409</v>
      </c>
      <c r="H287" s="208" t="s">
        <v>408</v>
      </c>
      <c r="I287" s="44"/>
      <c r="J287" s="83">
        <f>SUM(J288+J290)</f>
        <v>1879000</v>
      </c>
      <c r="K287" s="139"/>
    </row>
    <row r="288" spans="1:11" ht="65.25" customHeight="1">
      <c r="A288" s="1"/>
      <c r="B288" s="240" t="s">
        <v>17</v>
      </c>
      <c r="C288" s="240"/>
      <c r="D288" s="240"/>
      <c r="E288" s="240"/>
      <c r="F288" s="241"/>
      <c r="G288" s="154" t="s">
        <v>128</v>
      </c>
      <c r="H288" s="210" t="s">
        <v>410</v>
      </c>
      <c r="I288" s="44" t="s">
        <v>0</v>
      </c>
      <c r="J288" s="84">
        <f>SUM(J289:J289)</f>
        <v>1879000</v>
      </c>
      <c r="K288" s="140"/>
    </row>
    <row r="289" spans="1:11" ht="31.5">
      <c r="A289" s="1"/>
      <c r="B289" s="238">
        <v>500</v>
      </c>
      <c r="C289" s="238"/>
      <c r="D289" s="238"/>
      <c r="E289" s="238"/>
      <c r="F289" s="239"/>
      <c r="G289" s="66" t="s">
        <v>2</v>
      </c>
      <c r="H289" s="51" t="s">
        <v>0</v>
      </c>
      <c r="I289" s="44">
        <v>200</v>
      </c>
      <c r="J289" s="84">
        <v>1879000</v>
      </c>
      <c r="K289" s="140"/>
    </row>
    <row r="290" spans="1:11" ht="54" customHeight="1">
      <c r="A290" s="1"/>
      <c r="B290" s="246" t="s">
        <v>16</v>
      </c>
      <c r="C290" s="246"/>
      <c r="D290" s="246"/>
      <c r="E290" s="246"/>
      <c r="F290" s="247"/>
      <c r="G290" s="67" t="s">
        <v>12</v>
      </c>
      <c r="H290" s="210" t="s">
        <v>411</v>
      </c>
      <c r="I290" s="44" t="s">
        <v>0</v>
      </c>
      <c r="J290" s="84">
        <f>SUM(J291)</f>
        <v>0</v>
      </c>
      <c r="K290" s="140"/>
    </row>
    <row r="291" spans="1:11" ht="31.5">
      <c r="A291" s="1"/>
      <c r="B291" s="238">
        <v>800</v>
      </c>
      <c r="C291" s="238"/>
      <c r="D291" s="238"/>
      <c r="E291" s="238"/>
      <c r="F291" s="239"/>
      <c r="G291" s="67" t="s">
        <v>2</v>
      </c>
      <c r="H291" s="51" t="s">
        <v>0</v>
      </c>
      <c r="I291" s="44">
        <v>200</v>
      </c>
      <c r="J291" s="84">
        <v>0</v>
      </c>
      <c r="K291" s="140"/>
    </row>
    <row r="292" spans="1:11" ht="44.25" customHeight="1">
      <c r="A292" s="1"/>
      <c r="B292" s="19"/>
      <c r="C292" s="19"/>
      <c r="D292" s="19"/>
      <c r="E292" s="19"/>
      <c r="F292" s="20"/>
      <c r="G292" s="76" t="s">
        <v>145</v>
      </c>
      <c r="H292" s="159" t="s">
        <v>412</v>
      </c>
      <c r="I292" s="81"/>
      <c r="J292" s="87">
        <f>SUM(J293)</f>
        <v>48841000</v>
      </c>
      <c r="K292" s="140"/>
    </row>
    <row r="293" spans="1:11" ht="34.5" customHeight="1">
      <c r="A293" s="1"/>
      <c r="B293" s="143"/>
      <c r="C293" s="143"/>
      <c r="D293" s="143"/>
      <c r="E293" s="143"/>
      <c r="F293" s="144"/>
      <c r="G293" s="128" t="s">
        <v>414</v>
      </c>
      <c r="H293" s="208" t="s">
        <v>413</v>
      </c>
      <c r="I293" s="81"/>
      <c r="J293" s="83">
        <f>SUM(J294+J296)</f>
        <v>48841000</v>
      </c>
      <c r="K293" s="139"/>
    </row>
    <row r="294" spans="1:11" ht="47.25">
      <c r="A294" s="1"/>
      <c r="B294" s="248" t="s">
        <v>15</v>
      </c>
      <c r="C294" s="248"/>
      <c r="D294" s="248"/>
      <c r="E294" s="248"/>
      <c r="F294" s="249"/>
      <c r="G294" s="66" t="s">
        <v>144</v>
      </c>
      <c r="H294" s="210" t="s">
        <v>415</v>
      </c>
      <c r="I294" s="44" t="s">
        <v>0</v>
      </c>
      <c r="J294" s="84">
        <f>SUM(J295)</f>
        <v>80000</v>
      </c>
      <c r="K294" s="140"/>
    </row>
    <row r="295" spans="1:11" ht="15.75">
      <c r="A295" s="1"/>
      <c r="B295" s="240" t="s">
        <v>14</v>
      </c>
      <c r="C295" s="240"/>
      <c r="D295" s="240"/>
      <c r="E295" s="240"/>
      <c r="F295" s="241"/>
      <c r="G295" s="67" t="s">
        <v>6</v>
      </c>
      <c r="H295" s="51" t="s">
        <v>0</v>
      </c>
      <c r="I295" s="44">
        <v>500</v>
      </c>
      <c r="J295" s="84">
        <v>80000</v>
      </c>
      <c r="K295" s="140"/>
    </row>
    <row r="296" spans="1:11" ht="47.25">
      <c r="A296" s="1"/>
      <c r="B296" s="246" t="s">
        <v>13</v>
      </c>
      <c r="C296" s="246"/>
      <c r="D296" s="246"/>
      <c r="E296" s="246"/>
      <c r="F296" s="247"/>
      <c r="G296" s="67" t="s">
        <v>132</v>
      </c>
      <c r="H296" s="165" t="s">
        <v>416</v>
      </c>
      <c r="I296" s="44" t="s">
        <v>0</v>
      </c>
      <c r="J296" s="84">
        <f>SUM(J297)</f>
        <v>48761000</v>
      </c>
      <c r="K296" s="140"/>
    </row>
    <row r="297" spans="1:11" ht="15.75">
      <c r="A297" s="1"/>
      <c r="B297" s="238">
        <v>500</v>
      </c>
      <c r="C297" s="238"/>
      <c r="D297" s="238"/>
      <c r="E297" s="238"/>
      <c r="F297" s="239"/>
      <c r="G297" s="68" t="s">
        <v>6</v>
      </c>
      <c r="H297" s="37" t="s">
        <v>0</v>
      </c>
      <c r="I297" s="80">
        <v>500</v>
      </c>
      <c r="J297" s="85">
        <v>48761000</v>
      </c>
      <c r="K297" s="140"/>
    </row>
    <row r="298" spans="1:11" ht="15.75">
      <c r="A298" s="1"/>
      <c r="B298" s="244" t="s">
        <v>11</v>
      </c>
      <c r="C298" s="244"/>
      <c r="D298" s="244"/>
      <c r="E298" s="244"/>
      <c r="F298" s="245"/>
      <c r="G298" s="78" t="s">
        <v>10</v>
      </c>
      <c r="H298" s="226" t="s">
        <v>417</v>
      </c>
      <c r="I298" s="82" t="s">
        <v>0</v>
      </c>
      <c r="J298" s="89">
        <f>SUM(J299)</f>
        <v>46129308</v>
      </c>
      <c r="K298" s="138"/>
    </row>
    <row r="299" spans="1:11" ht="15.75">
      <c r="A299" s="1"/>
      <c r="B299" s="242" t="s">
        <v>11</v>
      </c>
      <c r="C299" s="242"/>
      <c r="D299" s="242"/>
      <c r="E299" s="242"/>
      <c r="F299" s="243"/>
      <c r="G299" s="74" t="s">
        <v>10</v>
      </c>
      <c r="H299" s="141" t="s">
        <v>417</v>
      </c>
      <c r="I299" s="79" t="s">
        <v>0</v>
      </c>
      <c r="J299" s="87">
        <f>SUM(J302+J304+J306+J310+J312+J316+J319+J322+J300+J314)</f>
        <v>46129308</v>
      </c>
      <c r="K299" s="139"/>
    </row>
    <row r="300" spans="1:11" ht="15.75">
      <c r="A300" s="1"/>
      <c r="B300" s="110"/>
      <c r="C300" s="110"/>
      <c r="D300" s="110"/>
      <c r="E300" s="110"/>
      <c r="F300" s="111"/>
      <c r="G300" s="67" t="s">
        <v>159</v>
      </c>
      <c r="H300" s="162" t="s">
        <v>418</v>
      </c>
      <c r="I300" s="79"/>
      <c r="J300" s="84">
        <f>SUM(J301)</f>
        <v>30000</v>
      </c>
      <c r="K300" s="140"/>
    </row>
    <row r="301" spans="1:11" ht="31.5">
      <c r="A301" s="1"/>
      <c r="B301" s="110"/>
      <c r="C301" s="110"/>
      <c r="D301" s="110"/>
      <c r="E301" s="110"/>
      <c r="F301" s="111"/>
      <c r="G301" s="67" t="s">
        <v>2</v>
      </c>
      <c r="H301" s="37"/>
      <c r="I301" s="44">
        <v>200</v>
      </c>
      <c r="J301" s="83">
        <v>30000</v>
      </c>
      <c r="K301" s="139"/>
    </row>
    <row r="302" spans="1:11" ht="15.75">
      <c r="A302" s="1"/>
      <c r="B302" s="45"/>
      <c r="C302" s="45"/>
      <c r="D302" s="45"/>
      <c r="E302" s="45"/>
      <c r="F302" s="46"/>
      <c r="G302" s="65" t="s">
        <v>135</v>
      </c>
      <c r="H302" s="136" t="s">
        <v>419</v>
      </c>
      <c r="I302" s="81"/>
      <c r="J302" s="84">
        <f>SUM(J303:J303)</f>
        <v>700000</v>
      </c>
      <c r="K302" s="140"/>
    </row>
    <row r="303" spans="1:11" ht="15.75">
      <c r="A303" s="1"/>
      <c r="B303" s="45"/>
      <c r="C303" s="45"/>
      <c r="D303" s="45"/>
      <c r="E303" s="45"/>
      <c r="F303" s="46"/>
      <c r="G303" s="68" t="s">
        <v>1</v>
      </c>
      <c r="H303" s="37" t="s">
        <v>0</v>
      </c>
      <c r="I303" s="44">
        <v>800</v>
      </c>
      <c r="J303" s="84">
        <v>700000</v>
      </c>
      <c r="K303" s="140"/>
    </row>
    <row r="304" spans="1:11" ht="15.75">
      <c r="A304" s="1"/>
      <c r="B304" s="23"/>
      <c r="C304" s="23"/>
      <c r="D304" s="23"/>
      <c r="E304" s="23"/>
      <c r="F304" s="24"/>
      <c r="G304" s="65" t="s">
        <v>133</v>
      </c>
      <c r="H304" s="162" t="s">
        <v>420</v>
      </c>
      <c r="I304" s="81"/>
      <c r="J304" s="84">
        <f>SUM(J305)</f>
        <v>1425000</v>
      </c>
      <c r="K304" s="140"/>
    </row>
    <row r="305" spans="1:11" ht="78.75">
      <c r="A305" s="1"/>
      <c r="B305" s="23"/>
      <c r="C305" s="23"/>
      <c r="D305" s="23"/>
      <c r="E305" s="23"/>
      <c r="F305" s="24"/>
      <c r="G305" s="69" t="s">
        <v>3</v>
      </c>
      <c r="H305" s="37" t="s">
        <v>0</v>
      </c>
      <c r="I305" s="44">
        <v>100</v>
      </c>
      <c r="J305" s="84">
        <v>1425000</v>
      </c>
      <c r="K305" s="140"/>
    </row>
    <row r="306" spans="1:11" ht="15.75">
      <c r="A306" s="1"/>
      <c r="B306" s="23"/>
      <c r="C306" s="23"/>
      <c r="D306" s="23"/>
      <c r="E306" s="23"/>
      <c r="F306" s="24"/>
      <c r="G306" s="65" t="s">
        <v>7</v>
      </c>
      <c r="H306" s="136" t="s">
        <v>421</v>
      </c>
      <c r="I306" s="81"/>
      <c r="J306" s="84">
        <f>SUM(J307:J309)</f>
        <v>40565000</v>
      </c>
      <c r="K306" s="140"/>
    </row>
    <row r="307" spans="1:11" ht="78.75">
      <c r="A307" s="1"/>
      <c r="B307" s="23"/>
      <c r="C307" s="23"/>
      <c r="D307" s="23"/>
      <c r="E307" s="23"/>
      <c r="F307" s="24"/>
      <c r="G307" s="66" t="s">
        <v>3</v>
      </c>
      <c r="H307" s="37" t="s">
        <v>0</v>
      </c>
      <c r="I307" s="44">
        <v>100</v>
      </c>
      <c r="J307" s="84">
        <v>36444000</v>
      </c>
      <c r="K307" s="140"/>
    </row>
    <row r="308" spans="1:11" ht="31.5">
      <c r="A308" s="1"/>
      <c r="B308" s="23"/>
      <c r="C308" s="23"/>
      <c r="D308" s="23"/>
      <c r="E308" s="23"/>
      <c r="F308" s="24"/>
      <c r="G308" s="67" t="s">
        <v>2</v>
      </c>
      <c r="H308" s="37" t="s">
        <v>0</v>
      </c>
      <c r="I308" s="44">
        <v>200</v>
      </c>
      <c r="J308" s="84">
        <v>3917000</v>
      </c>
      <c r="K308" s="140"/>
    </row>
    <row r="309" spans="1:11" ht="15.75">
      <c r="A309" s="1"/>
      <c r="B309" s="23"/>
      <c r="C309" s="23"/>
      <c r="D309" s="23"/>
      <c r="E309" s="23"/>
      <c r="F309" s="24"/>
      <c r="G309" s="68" t="s">
        <v>1</v>
      </c>
      <c r="H309" s="209" t="s">
        <v>0</v>
      </c>
      <c r="I309" s="44">
        <v>800</v>
      </c>
      <c r="J309" s="84">
        <v>204000</v>
      </c>
      <c r="K309" s="140"/>
    </row>
    <row r="310" spans="1:11" ht="31.5">
      <c r="A310" s="1"/>
      <c r="B310" s="23"/>
      <c r="C310" s="23"/>
      <c r="D310" s="23"/>
      <c r="E310" s="23"/>
      <c r="F310" s="24"/>
      <c r="G310" s="77" t="s">
        <v>134</v>
      </c>
      <c r="H310" s="215" t="s">
        <v>422</v>
      </c>
      <c r="I310" s="81"/>
      <c r="J310" s="84">
        <f>SUM(J311:J311)</f>
        <v>525000</v>
      </c>
      <c r="K310" s="140"/>
    </row>
    <row r="311" spans="1:11" ht="78.75">
      <c r="A311" s="1"/>
      <c r="B311" s="23"/>
      <c r="C311" s="23"/>
      <c r="D311" s="23"/>
      <c r="E311" s="23"/>
      <c r="F311" s="24"/>
      <c r="G311" s="66" t="s">
        <v>3</v>
      </c>
      <c r="H311" s="209" t="s">
        <v>0</v>
      </c>
      <c r="I311" s="44">
        <v>100</v>
      </c>
      <c r="J311" s="84">
        <v>525000</v>
      </c>
      <c r="K311" s="140"/>
    </row>
    <row r="312" spans="1:11" ht="31.5">
      <c r="A312" s="1"/>
      <c r="B312" s="23"/>
      <c r="C312" s="23"/>
      <c r="D312" s="23"/>
      <c r="E312" s="23"/>
      <c r="F312" s="24"/>
      <c r="G312" s="65" t="s">
        <v>136</v>
      </c>
      <c r="H312" s="215" t="s">
        <v>423</v>
      </c>
      <c r="I312" s="44"/>
      <c r="J312" s="84">
        <f>SUM(J313:J313)</f>
        <v>400000</v>
      </c>
      <c r="K312" s="140"/>
    </row>
    <row r="313" spans="1:11" ht="31.5">
      <c r="A313" s="1"/>
      <c r="B313" s="23"/>
      <c r="C313" s="23"/>
      <c r="D313" s="23"/>
      <c r="E313" s="23"/>
      <c r="F313" s="24"/>
      <c r="G313" s="67" t="s">
        <v>2</v>
      </c>
      <c r="H313" s="51" t="s">
        <v>0</v>
      </c>
      <c r="I313" s="44">
        <v>200</v>
      </c>
      <c r="J313" s="84">
        <v>400000</v>
      </c>
      <c r="K313" s="140"/>
    </row>
    <row r="314" spans="1:11" ht="54" customHeight="1">
      <c r="A314" s="1"/>
      <c r="B314" s="195"/>
      <c r="C314" s="195"/>
      <c r="D314" s="195"/>
      <c r="E314" s="195"/>
      <c r="F314" s="196"/>
      <c r="G314" s="200" t="s">
        <v>463</v>
      </c>
      <c r="H314" s="225" t="s">
        <v>464</v>
      </c>
      <c r="I314" s="44"/>
      <c r="J314" s="84">
        <f>SUM(J315)</f>
        <v>15000</v>
      </c>
      <c r="K314" s="140"/>
    </row>
    <row r="315" spans="1:11" ht="31.5">
      <c r="A315" s="1"/>
      <c r="B315" s="195"/>
      <c r="C315" s="195"/>
      <c r="D315" s="195"/>
      <c r="E315" s="195"/>
      <c r="F315" s="196"/>
      <c r="G315" s="67" t="s">
        <v>2</v>
      </c>
      <c r="H315" s="51" t="s">
        <v>0</v>
      </c>
      <c r="I315" s="44">
        <v>200</v>
      </c>
      <c r="J315" s="84">
        <v>15000</v>
      </c>
      <c r="K315" s="140"/>
    </row>
    <row r="316" spans="1:11" ht="47.25">
      <c r="A316" s="1"/>
      <c r="B316" s="246" t="s">
        <v>8</v>
      </c>
      <c r="C316" s="246"/>
      <c r="D316" s="246"/>
      <c r="E316" s="246"/>
      <c r="F316" s="247"/>
      <c r="G316" s="67" t="s">
        <v>91</v>
      </c>
      <c r="H316" s="136" t="s">
        <v>424</v>
      </c>
      <c r="I316" s="44" t="s">
        <v>0</v>
      </c>
      <c r="J316" s="84">
        <f>SUM(J317:J318)</f>
        <v>1503400</v>
      </c>
      <c r="K316" s="140"/>
    </row>
    <row r="317" spans="1:11" ht="78.75">
      <c r="A317" s="1"/>
      <c r="B317" s="240">
        <v>100</v>
      </c>
      <c r="C317" s="240"/>
      <c r="D317" s="240"/>
      <c r="E317" s="240"/>
      <c r="F317" s="241"/>
      <c r="G317" s="67" t="s">
        <v>3</v>
      </c>
      <c r="H317" s="37" t="s">
        <v>0</v>
      </c>
      <c r="I317" s="44">
        <v>100</v>
      </c>
      <c r="J317" s="84">
        <v>1503400</v>
      </c>
      <c r="K317" s="140"/>
    </row>
    <row r="318" spans="1:11" ht="31.5">
      <c r="A318" s="1"/>
      <c r="B318" s="240">
        <v>200</v>
      </c>
      <c r="C318" s="240"/>
      <c r="D318" s="240"/>
      <c r="E318" s="240"/>
      <c r="F318" s="241"/>
      <c r="G318" s="67" t="s">
        <v>2</v>
      </c>
      <c r="H318" s="41" t="s">
        <v>0</v>
      </c>
      <c r="I318" s="44">
        <v>200</v>
      </c>
      <c r="J318" s="84">
        <v>0</v>
      </c>
      <c r="K318" s="140"/>
    </row>
    <row r="319" spans="1:11" ht="47.25">
      <c r="A319" s="33"/>
      <c r="B319" s="25"/>
      <c r="C319" s="25"/>
      <c r="D319" s="25"/>
      <c r="E319" s="25"/>
      <c r="F319" s="26"/>
      <c r="G319" s="67" t="s">
        <v>89</v>
      </c>
      <c r="H319" s="215" t="s">
        <v>425</v>
      </c>
      <c r="I319" s="44"/>
      <c r="J319" s="84">
        <f>SUM(J320:J321)</f>
        <v>935750</v>
      </c>
      <c r="K319" s="140"/>
    </row>
    <row r="320" spans="1:11" ht="78.75">
      <c r="A320" s="33"/>
      <c r="B320" s="25"/>
      <c r="C320" s="25"/>
      <c r="D320" s="25"/>
      <c r="E320" s="25"/>
      <c r="F320" s="26"/>
      <c r="G320" s="67" t="s">
        <v>3</v>
      </c>
      <c r="H320" s="51" t="s">
        <v>0</v>
      </c>
      <c r="I320" s="44">
        <v>100</v>
      </c>
      <c r="J320" s="84">
        <v>935750</v>
      </c>
      <c r="K320" s="140"/>
    </row>
    <row r="321" spans="1:11" ht="31.5">
      <c r="A321" s="33"/>
      <c r="B321" s="25"/>
      <c r="C321" s="25"/>
      <c r="D321" s="25"/>
      <c r="E321" s="25"/>
      <c r="F321" s="26"/>
      <c r="G321" s="67" t="s">
        <v>2</v>
      </c>
      <c r="H321" s="37" t="s">
        <v>0</v>
      </c>
      <c r="I321" s="44">
        <v>200</v>
      </c>
      <c r="J321" s="84">
        <v>0</v>
      </c>
      <c r="K321" s="140"/>
    </row>
    <row r="322" spans="1:11" ht="47.25">
      <c r="A322" s="33"/>
      <c r="B322" s="25"/>
      <c r="C322" s="25"/>
      <c r="D322" s="25"/>
      <c r="E322" s="25"/>
      <c r="F322" s="26"/>
      <c r="G322" s="67" t="s">
        <v>90</v>
      </c>
      <c r="H322" s="136" t="s">
        <v>426</v>
      </c>
      <c r="I322" s="44"/>
      <c r="J322" s="84">
        <f>SUM(J323)</f>
        <v>30158</v>
      </c>
      <c r="K322" s="140"/>
    </row>
    <row r="323" spans="1:11" ht="31.5">
      <c r="A323" s="33"/>
      <c r="B323" s="25"/>
      <c r="C323" s="25"/>
      <c r="D323" s="25"/>
      <c r="E323" s="25"/>
      <c r="F323" s="26"/>
      <c r="G323" s="67" t="s">
        <v>2</v>
      </c>
      <c r="H323" s="37" t="s">
        <v>0</v>
      </c>
      <c r="I323" s="44">
        <v>200</v>
      </c>
      <c r="J323" s="84">
        <v>30158</v>
      </c>
      <c r="K323" s="140"/>
    </row>
    <row r="324" spans="1:11" ht="15.75">
      <c r="A324" s="33"/>
      <c r="B324" s="27"/>
      <c r="C324" s="27"/>
      <c r="D324" s="27"/>
      <c r="E324" s="27"/>
      <c r="F324" s="28"/>
      <c r="G324" s="78" t="s">
        <v>137</v>
      </c>
      <c r="H324" s="39" t="s">
        <v>427</v>
      </c>
      <c r="I324" s="82" t="s">
        <v>0</v>
      </c>
      <c r="J324" s="84">
        <f>SUM(J325+J327+J329)</f>
        <v>4422300</v>
      </c>
      <c r="K324" s="140"/>
    </row>
    <row r="325" spans="1:11" ht="47.25">
      <c r="A325" s="33"/>
      <c r="B325" s="34"/>
      <c r="C325" s="34"/>
      <c r="D325" s="34"/>
      <c r="E325" s="34"/>
      <c r="F325" s="35"/>
      <c r="G325" s="67" t="s">
        <v>9</v>
      </c>
      <c r="H325" s="37" t="s">
        <v>428</v>
      </c>
      <c r="I325" s="44" t="s">
        <v>0</v>
      </c>
      <c r="J325" s="84">
        <f>SUM(J326)</f>
        <v>472300</v>
      </c>
      <c r="K325" s="140"/>
    </row>
    <row r="326" spans="1:11" ht="15.75">
      <c r="A326" s="33"/>
      <c r="B326" s="34"/>
      <c r="C326" s="34"/>
      <c r="D326" s="34"/>
      <c r="E326" s="34"/>
      <c r="F326" s="35"/>
      <c r="G326" s="67" t="s">
        <v>6</v>
      </c>
      <c r="H326" s="37" t="s">
        <v>0</v>
      </c>
      <c r="I326" s="44">
        <v>500</v>
      </c>
      <c r="J326" s="84">
        <v>472300</v>
      </c>
      <c r="K326" s="140"/>
    </row>
    <row r="327" spans="1:11" ht="33.75" customHeight="1">
      <c r="A327" s="33"/>
      <c r="B327" s="189"/>
      <c r="C327" s="189"/>
      <c r="D327" s="189"/>
      <c r="E327" s="189"/>
      <c r="F327" s="190"/>
      <c r="G327" s="66" t="s">
        <v>447</v>
      </c>
      <c r="H327" s="37" t="s">
        <v>448</v>
      </c>
      <c r="I327" s="97"/>
      <c r="J327" s="84">
        <f>SUM(J328)</f>
        <v>3150000</v>
      </c>
      <c r="K327" s="140"/>
    </row>
    <row r="328" spans="1:11" ht="15.75">
      <c r="A328" s="33"/>
      <c r="B328" s="189"/>
      <c r="C328" s="189"/>
      <c r="D328" s="189"/>
      <c r="E328" s="189"/>
      <c r="F328" s="190"/>
      <c r="G328" s="67" t="s">
        <v>6</v>
      </c>
      <c r="H328" s="37" t="s">
        <v>0</v>
      </c>
      <c r="I328" s="44">
        <v>500</v>
      </c>
      <c r="J328" s="84">
        <v>3150000</v>
      </c>
      <c r="K328" s="140"/>
    </row>
    <row r="329" spans="1:11" ht="31.5">
      <c r="A329" s="33"/>
      <c r="B329" s="189"/>
      <c r="C329" s="189"/>
      <c r="D329" s="189"/>
      <c r="E329" s="189"/>
      <c r="F329" s="190"/>
      <c r="G329" s="66" t="s">
        <v>449</v>
      </c>
      <c r="H329" s="225" t="s">
        <v>452</v>
      </c>
      <c r="I329" s="97"/>
      <c r="J329" s="84">
        <f>SUM(J330)</f>
        <v>800000</v>
      </c>
      <c r="K329" s="140"/>
    </row>
    <row r="330" spans="1:11" ht="15.75">
      <c r="A330" s="33"/>
      <c r="B330" s="189"/>
      <c r="C330" s="189"/>
      <c r="D330" s="189"/>
      <c r="E330" s="189"/>
      <c r="F330" s="190"/>
      <c r="G330" s="67" t="s">
        <v>6</v>
      </c>
      <c r="H330" s="37" t="s">
        <v>0</v>
      </c>
      <c r="I330" s="44">
        <v>500</v>
      </c>
      <c r="J330" s="84">
        <v>800000</v>
      </c>
      <c r="K330" s="140"/>
    </row>
    <row r="331" spans="1:11" ht="15.75">
      <c r="A331" s="6"/>
      <c r="B331" s="7"/>
      <c r="C331" s="7"/>
      <c r="D331" s="7"/>
      <c r="E331" s="7"/>
      <c r="F331" s="8"/>
      <c r="G331" s="96" t="s">
        <v>86</v>
      </c>
      <c r="H331" s="37" t="s">
        <v>0</v>
      </c>
      <c r="I331" s="97"/>
      <c r="J331" s="88">
        <f>SUM(J8+J73+J123+J135+J145+J177+J185+J190+J209+J228+J233+J238+J256+J274+J279+J298+J324)</f>
        <v>881181955</v>
      </c>
      <c r="K331" s="138"/>
    </row>
  </sheetData>
  <mergeCells count="119">
    <mergeCell ref="B80:F80"/>
    <mergeCell ref="B12:F12"/>
    <mergeCell ref="B91:F91"/>
    <mergeCell ref="B90:F90"/>
    <mergeCell ref="B65:F65"/>
    <mergeCell ref="B62:F62"/>
    <mergeCell ref="B63:F63"/>
    <mergeCell ref="B88:F88"/>
    <mergeCell ref="B89:F89"/>
    <mergeCell ref="B74:F74"/>
    <mergeCell ref="B87:F87"/>
    <mergeCell ref="B85:F85"/>
    <mergeCell ref="B66:F66"/>
    <mergeCell ref="B81:F81"/>
    <mergeCell ref="B61:F61"/>
    <mergeCell ref="B86:F86"/>
    <mergeCell ref="H1:J1"/>
    <mergeCell ref="H2:J2"/>
    <mergeCell ref="H3:J3"/>
    <mergeCell ref="B5:J5"/>
    <mergeCell ref="B8:F8"/>
    <mergeCell ref="B82:F82"/>
    <mergeCell ref="B84:F84"/>
    <mergeCell ref="B20:F20"/>
    <mergeCell ref="B23:F23"/>
    <mergeCell ref="B56:F56"/>
    <mergeCell ref="B14:F14"/>
    <mergeCell ref="B15:F15"/>
    <mergeCell ref="B16:F16"/>
    <mergeCell ref="B17:F17"/>
    <mergeCell ref="B18:F18"/>
    <mergeCell ref="B19:F19"/>
    <mergeCell ref="B9:F9"/>
    <mergeCell ref="B22:F22"/>
    <mergeCell ref="B58:F58"/>
    <mergeCell ref="B13:F13"/>
    <mergeCell ref="B59:F59"/>
    <mergeCell ref="B73:F73"/>
    <mergeCell ref="B83:F83"/>
    <mergeCell ref="B11:F11"/>
    <mergeCell ref="B92:F92"/>
    <mergeCell ref="B94:F94"/>
    <mergeCell ref="B96:F96"/>
    <mergeCell ref="B98:F98"/>
    <mergeCell ref="B126:F126"/>
    <mergeCell ref="B128:F128"/>
    <mergeCell ref="B127:F127"/>
    <mergeCell ref="B124:F124"/>
    <mergeCell ref="B93:F93"/>
    <mergeCell ref="B95:F95"/>
    <mergeCell ref="B101:F101"/>
    <mergeCell ref="B109:F109"/>
    <mergeCell ref="B114:F114"/>
    <mergeCell ref="B108:F108"/>
    <mergeCell ref="B113:F113"/>
    <mergeCell ref="B97:F97"/>
    <mergeCell ref="B123:F123"/>
    <mergeCell ref="B236:F236"/>
    <mergeCell ref="B296:F296"/>
    <mergeCell ref="B297:F297"/>
    <mergeCell ref="B277:F277"/>
    <mergeCell ref="B274:F274"/>
    <mergeCell ref="B242:F242"/>
    <mergeCell ref="B291:F291"/>
    <mergeCell ref="B280:F280"/>
    <mergeCell ref="B279:F279"/>
    <mergeCell ref="B288:F288"/>
    <mergeCell ref="B290:F290"/>
    <mergeCell ref="B289:F289"/>
    <mergeCell ref="B294:F294"/>
    <mergeCell ref="B252:F252"/>
    <mergeCell ref="B250:F250"/>
    <mergeCell ref="B259:F259"/>
    <mergeCell ref="B237:F237"/>
    <mergeCell ref="B241:F241"/>
    <mergeCell ref="B239:F239"/>
    <mergeCell ref="B238:F238"/>
    <mergeCell ref="B256:F256"/>
    <mergeCell ref="B245:F245"/>
    <mergeCell ref="B299:F299"/>
    <mergeCell ref="B298:F298"/>
    <mergeCell ref="B316:F316"/>
    <mergeCell ref="B317:F317"/>
    <mergeCell ref="B318:F318"/>
    <mergeCell ref="B253:F253"/>
    <mergeCell ref="B255:F255"/>
    <mergeCell ref="B254:F254"/>
    <mergeCell ref="B257:F257"/>
    <mergeCell ref="B295:F295"/>
    <mergeCell ref="B234:F234"/>
    <mergeCell ref="B231:F231"/>
    <mergeCell ref="B233:F233"/>
    <mergeCell ref="B181:F181"/>
    <mergeCell ref="B180:F180"/>
    <mergeCell ref="B229:F229"/>
    <mergeCell ref="B217:F217"/>
    <mergeCell ref="B212:F212"/>
    <mergeCell ref="B210:F210"/>
    <mergeCell ref="B228:F228"/>
    <mergeCell ref="B213:F213"/>
    <mergeCell ref="B219:F219"/>
    <mergeCell ref="B186:F186"/>
    <mergeCell ref="B129:F129"/>
    <mergeCell ref="B143:F143"/>
    <mergeCell ref="B144:F144"/>
    <mergeCell ref="B136:F136"/>
    <mergeCell ref="B145:F145"/>
    <mergeCell ref="B177:F177"/>
    <mergeCell ref="B185:F185"/>
    <mergeCell ref="B209:F209"/>
    <mergeCell ref="B146:F146"/>
    <mergeCell ref="B178:F178"/>
    <mergeCell ref="B135:F135"/>
    <mergeCell ref="B151:F151"/>
    <mergeCell ref="B166:F166"/>
    <mergeCell ref="B173:F173"/>
    <mergeCell ref="B150:F150"/>
    <mergeCell ref="B152:F152"/>
    <mergeCell ref="B168:F16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2015-11-11T10:53:02Z</cp:lastPrinted>
  <dcterms:created xsi:type="dcterms:W3CDTF">2013-10-18T09:34:20Z</dcterms:created>
  <dcterms:modified xsi:type="dcterms:W3CDTF">2015-11-18T12:27:13Z</dcterms:modified>
</cp:coreProperties>
</file>