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480" windowHeight="1164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D69" i="3" l="1"/>
  <c r="D64" i="3"/>
  <c r="D63" i="3" s="1"/>
  <c r="D50" i="3"/>
  <c r="D49" i="3" s="1"/>
  <c r="D183" i="3"/>
  <c r="D150" i="3"/>
  <c r="D81" i="3"/>
  <c r="D39" i="3" l="1"/>
  <c r="D31" i="3"/>
  <c r="D12" i="3"/>
  <c r="D133" i="3"/>
  <c r="D132" i="3" s="1"/>
  <c r="D136" i="3"/>
  <c r="D207" i="3" l="1"/>
  <c r="D206" i="3" s="1"/>
  <c r="D217" i="3"/>
  <c r="D216" i="3" s="1"/>
  <c r="D214" i="3"/>
  <c r="D213" i="3" s="1"/>
  <c r="D211" i="3"/>
  <c r="D210" i="3" s="1"/>
  <c r="D204" i="3"/>
  <c r="D203" i="3" s="1"/>
  <c r="D201" i="3"/>
  <c r="D200" i="3" s="1"/>
  <c r="D198" i="3"/>
  <c r="D197" i="3" s="1"/>
  <c r="D195" i="3"/>
  <c r="D194" i="3" s="1"/>
  <c r="D192" i="3"/>
  <c r="D191" i="3" s="1"/>
  <c r="D189" i="3"/>
  <c r="D188" i="3" s="1"/>
  <c r="D186" i="3"/>
  <c r="D185" i="3" s="1"/>
  <c r="D182" i="3"/>
  <c r="D180" i="3"/>
  <c r="D179" i="3" s="1"/>
  <c r="D149" i="3"/>
  <c r="D124" i="3"/>
  <c r="D123" i="3" s="1"/>
  <c r="D127" i="3"/>
  <c r="D126" i="3" s="1"/>
  <c r="D130" i="3"/>
  <c r="D129" i="3" s="1"/>
  <c r="D115" i="3"/>
  <c r="D117" i="3"/>
  <c r="D120" i="3"/>
  <c r="D119" i="3" s="1"/>
  <c r="D106" i="3"/>
  <c r="D85" i="3" s="1"/>
  <c r="D80" i="3"/>
  <c r="D78" i="3"/>
  <c r="D77" i="3" s="1"/>
  <c r="D74" i="3"/>
  <c r="D73" i="3" s="1"/>
  <c r="D72" i="3" s="1"/>
  <c r="D71" i="3" s="1"/>
  <c r="D61" i="3"/>
  <c r="D60" i="3" s="1"/>
  <c r="D148" i="3" l="1"/>
  <c r="D76" i="3"/>
  <c r="D114" i="3"/>
  <c r="D58" i="3"/>
  <c r="D56" i="3"/>
  <c r="D53" i="3"/>
  <c r="D46" i="3"/>
  <c r="D45" i="3" s="1"/>
  <c r="D43" i="3"/>
  <c r="D42" i="3" s="1"/>
  <c r="D37" i="3"/>
  <c r="D25" i="3"/>
  <c r="D24" i="3" s="1"/>
  <c r="D11" i="3"/>
  <c r="D135" i="3"/>
  <c r="D122" i="3" s="1"/>
  <c r="D221" i="3"/>
  <c r="D220" i="3" s="1"/>
  <c r="D219" i="3" s="1"/>
  <c r="D113" i="3" l="1"/>
  <c r="D112" i="3" s="1"/>
  <c r="D52" i="3"/>
  <c r="D48" i="3" s="1"/>
  <c r="D30" i="3"/>
  <c r="D10" i="3"/>
  <c r="D227" i="3" s="1"/>
</calcChain>
</file>

<file path=xl/sharedStrings.xml><?xml version="1.0" encoding="utf-8"?>
<sst xmlns="http://schemas.openxmlformats.org/spreadsheetml/2006/main" count="444" uniqueCount="420">
  <si>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</si>
  <si>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</si>
  <si>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</si>
  <si>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</si>
  <si>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</si>
  <si>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2018 год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</si>
  <si>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</si>
  <si>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</si>
  <si>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</si>
  <si>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</si>
  <si>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</si>
  <si>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</si>
  <si>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</si>
  <si>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</si>
  <si>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</si>
  <si>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</si>
  <si>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</si>
  <si>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</si>
  <si>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</si>
  <si>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</si>
  <si>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</si>
  <si>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</si>
  <si>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</si>
  <si>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</si>
  <si>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</si>
  <si>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</si>
  <si>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</si>
  <si>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</si>
  <si>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</si>
  <si>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</si>
  <si>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</si>
  <si>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</si>
  <si>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</si>
  <si>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</si>
  <si>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</si>
  <si>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</si>
  <si>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</si>
  <si>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</si>
  <si>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</si>
  <si>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</si>
  <si>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</si>
  <si>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</si>
  <si>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</si>
  <si>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</si>
  <si>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</si>
  <si>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</si>
  <si>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</si>
  <si>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</si>
  <si>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</si>
  <si>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</si>
  <si>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</si>
  <si>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</si>
  <si>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</si>
  <si>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</si>
  <si>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</si>
  <si>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</si>
  <si>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</si>
  <si>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</si>
  <si>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</si>
  <si>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</si>
  <si>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</si>
  <si>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</si>
  <si>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</si>
  <si>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</si>
  <si>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</si>
  <si>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</si>
  <si>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</si>
  <si>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</si>
  <si>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</si>
  <si>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</si>
  <si>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</si>
  <si>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</si>
  <si>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</si>
  <si>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</si>
  <si>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</si>
  <si>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</si>
  <si>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</si>
  <si>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</si>
  <si>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</si>
  <si>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</si>
  <si>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</si>
  <si>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</si>
  <si>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</si>
  <si>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</si>
  <si>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</si>
  <si>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</si>
  <si>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</si>
  <si>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</si>
  <si>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</si>
  <si>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</si>
  <si>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</si>
  <si>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</si>
  <si>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</si>
  <si>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</si>
  <si>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</si>
  <si>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</si>
  <si>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</si>
  <si>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</si>
  <si>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</si>
  <si>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</si>
  <si>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</si>
  <si>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</si>
  <si>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</si>
  <si>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</si>
  <si>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</si>
  <si>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</si>
  <si>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</si>
  <si>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</si>
  <si>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</si>
  <si>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</si>
  <si>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</si>
  <si>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</si>
  <si>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</si>
  <si>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</si>
  <si>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</si>
  <si>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</si>
  <si>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</si>
  <si>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</si>
  <si>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</si>
  <si>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</si>
  <si>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</si>
  <si>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</si>
  <si>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</si>
  <si>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</si>
  <si>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</si>
  <si>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</si>
  <si>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</si>
  <si>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</si>
  <si>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</si>
  <si>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</si>
  <si>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</si>
  <si>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</si>
  <si>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</si>
  <si>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852 2 02 15001 05 0000 151</t>
  </si>
  <si>
    <t>Дотации бюджетам муниципальных районов на выравнивание бюджетной обеспеченности</t>
  </si>
  <si>
    <t>000 2 02 15002 00 0000 151</t>
  </si>
  <si>
    <t>Дотации бюджетам на поддержку мер по обеспечению сбалансированности бюджетов</t>
  </si>
  <si>
    <t>852 2 02 15002 05 0000 151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</si>
  <si>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</si>
  <si>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</si>
  <si>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</si>
  <si>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</si>
  <si>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</si>
  <si>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000 2 02 20000 00 0000 151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</si>
  <si>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</si>
  <si>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</si>
  <si>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</si>
  <si>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</si>
  <si>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858 2 02 20041 05 0000 151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</si>
  <si>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</si>
  <si>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</si>
  <si>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</si>
  <si>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</si>
  <si>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</si>
  <si>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</si>
  <si>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858 202 20302 05 0000 151</t>
  </si>
  <si>
    <t>000 2 02 29999 00 0000 151</t>
  </si>
  <si>
    <t>Прочие субсидии</t>
  </si>
  <si>
    <t>000 2 02 29999 05 0000 151</t>
  </si>
  <si>
    <t>Прочие субсидии бюджетам муниципальных районов</t>
  </si>
  <si>
    <t>850 2 02 29999 05 2004 151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</si>
  <si>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</si>
  <si>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850 2 02 29999 05 2032 151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</si>
  <si>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</si>
  <si>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850 2 02 29999 05 2035 151</t>
  </si>
  <si>
    <t>Субсидия на реализацию мероприятий по информационному обеспечению муниципальных закупок</t>
  </si>
  <si>
    <t xml:space="preserve"> 855 202 29999 05 2015 151 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</si>
  <si>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</si>
  <si>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</si>
  <si>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</si>
  <si>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855 2 02 29999 05 2037 151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</si>
  <si>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</si>
  <si>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</si>
  <si>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</si>
  <si>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</si>
  <si>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</si>
  <si>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876 2 02 29999 05 2038 151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</si>
  <si>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</si>
  <si>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</si>
  <si>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</si>
  <si>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 xml:space="preserve">000 2 02 30000 00 0000 151 </t>
  </si>
  <si>
    <t>000 2 02 30024 00 0000 151</t>
  </si>
  <si>
    <t>000 2 02 30024 05 0000 151</t>
  </si>
  <si>
    <t>Субвенции бюджетам муниципальных районов на выполнение передаваемых полномочий субъектов Российской Федерации</t>
  </si>
  <si>
    <t>850 2 02 30024 05 3004 151</t>
  </si>
  <si>
    <t>Субвенция на освобождение от оплаты стоимости проезда детей из многодетных семей</t>
  </si>
  <si>
    <t>850 2 02 30024 05 3026 151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</si>
  <si>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</si>
  <si>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850 2 02 30024 05 3027 151</t>
  </si>
  <si>
    <t>Субвенция на отлов и содержание безнадзорных животных</t>
  </si>
  <si>
    <t>850 2 02 30024 05 3028 151</t>
  </si>
  <si>
    <t>Субвенция на обеспечение профилактики безнадзорности, правонарушений несовершеннолетних и защиты их прав</t>
  </si>
  <si>
    <t>850 2 02 30024 05 3031 151</t>
  </si>
  <si>
    <t>Субвенция на реализацию отдельных полномочий в сфере законодательства об административных правонарушениях</t>
  </si>
  <si>
    <t>855 2 02 30024 05 3006 151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</si>
  <si>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</si>
  <si>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855 2 02 30024 05 3007 151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</si>
  <si>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</si>
  <si>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</si>
  <si>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</si>
  <si>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855 2 02 30024 05 3009 151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</si>
  <si>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</si>
  <si>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855 2 02 30024 05 3010 151</t>
  </si>
  <si>
    <t>Субвенция на государственную поддержку опеки и попечительства</t>
  </si>
  <si>
    <t>855 2 02 30024 05 3013 151</t>
  </si>
  <si>
    <t>Субвенция на организацию образовательного процесса в дошкольных образовательных организациях</t>
  </si>
  <si>
    <t>855 2 02 30024 05 3014 151</t>
  </si>
  <si>
    <t>Субвенция на организацию образовательного процесса в общеобразовательных организациях</t>
  </si>
  <si>
    <t>855 2 02 30024 05 3015 151</t>
  </si>
  <si>
    <t>Субвенция на организацию питания обучающихся образовательных организаций</t>
  </si>
  <si>
    <t>855 2 02 30024 05 3016 151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</si>
  <si>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</si>
  <si>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855 2 02 30024 05 3017 151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</si>
  <si>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</si>
  <si>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855 2 02 30024 05 3030 151</t>
  </si>
  <si>
    <t>Субвенция на обеспечение деятельности органов опеки и попечительства</t>
  </si>
  <si>
    <t>855 2 02 30024 05 3033 151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</si>
  <si>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</si>
  <si>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</si>
  <si>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</si>
  <si>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869 2 02 30024 05 3005 151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</si>
  <si>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</si>
  <si>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869 2 02 30024 05 3019 151</t>
  </si>
  <si>
    <t>Субвенция на денежные выплаты</t>
  </si>
  <si>
    <t>869 2 02 30024 05 3020 151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</si>
  <si>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</si>
  <si>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869 2 02 30024 05 3021 151</t>
  </si>
  <si>
    <t>Субвенция на оказание социальной помощи отдельным категориям граждан</t>
  </si>
  <si>
    <t>869 2 02 30024 05 3022 151</t>
  </si>
  <si>
    <t>Субвенция на социальную поддержку отдельных категорий граждан в части ежемесячного пособия на ребенка</t>
  </si>
  <si>
    <t>869 2 02 30024 05 3023 151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</si>
  <si>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</si>
  <si>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869 2 02 30024 05 3029 151</t>
  </si>
  <si>
    <t>Субвенция на обеспечение деятельности органов местного самоуправления в сфере социальной защиты населения</t>
  </si>
  <si>
    <t>869 2 02 30024 05 3036 151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</si>
  <si>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</si>
  <si>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869 2 02 30024 05 3037 151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</si>
  <si>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</si>
  <si>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</si>
  <si>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</si>
  <si>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</si>
  <si>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</si>
  <si>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</si>
  <si>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000 2 02 35084 00 0000 151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</si>
  <si>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</si>
  <si>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869 2 02 35084 05 0000 151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</si>
  <si>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</si>
  <si>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000 2 02 35118 00 0000 151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</si>
  <si>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</si>
  <si>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</si>
  <si>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</si>
  <si>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850 2 02 35118 05 0000 151</t>
  </si>
  <si>
    <t>Субвенция на осуществление первичного воинского учета на территориях, где отсутствуют военные комиссариаты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</si>
  <si>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</si>
  <si>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</si>
  <si>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</si>
  <si>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</si>
  <si>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850 2 02 35120 05 0000 151</t>
  </si>
  <si>
    <t>000 2 02 35137 00 0000 151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</si>
  <si>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</si>
  <si>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000 2 02 35137 05 0000 151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</si>
  <si>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</si>
  <si>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869 2 02 35137 05 0000 151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</si>
  <si>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</si>
  <si>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000 2 02 35220 00 0000 151</t>
  </si>
  <si>
    <t xml:space="preserve">000 2 02 35220 05 0000 151  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</si>
  <si>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</si>
  <si>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869 2 02 35220 05 0000 151   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</si>
  <si>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</si>
  <si>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000 2 02 35250 00 0000 151</t>
  </si>
  <si>
    <t>Субвенции бюджетам на оплату жилищно-коммунальных услуг отдельным категориям граждан</t>
  </si>
  <si>
    <t>000 2 02 35250 05 0000 151</t>
  </si>
  <si>
    <t>Субвенции бюджетам  муниципальных районов на оплату жилищно-коммунальных услуг отдельным категориям граждан</t>
  </si>
  <si>
    <t>869 2 02 35250 05 0000 151</t>
  </si>
  <si>
    <t>Субвенция на оплату жилищно-коммунальных услуг отдельным категориям граждан за счет средств федерального бюджета</t>
  </si>
  <si>
    <t>000  2 02 35260 00 0000 151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</si>
  <si>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</si>
  <si>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000  2 02 35260 05 0000 151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</si>
  <si>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</si>
  <si>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855 2 02 35260 05 0000 151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</si>
  <si>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</si>
  <si>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000 2 02 35270 00 0000 151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</si>
  <si>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</si>
  <si>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000 2 02 35270 05 0000 151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</si>
  <si>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</si>
  <si>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869 2 02 35270 05 0000 151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</si>
  <si>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</si>
  <si>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</si>
  <si>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869 2 02 35380 05 0000 151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</si>
  <si>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</si>
  <si>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</si>
  <si>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000 2 02 35462 00 0000 151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</si>
  <si>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</si>
  <si>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000 2 02 35462 05 0000 151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</si>
  <si>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</si>
  <si>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869 2 02 35462 05 0000 151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</si>
  <si>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</si>
  <si>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000 2 02 35573 05 0000 151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</si>
  <si>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</si>
  <si>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869 2 02 35573 05 0000 151</t>
  </si>
  <si>
    <t>000 2 02 35930 00 0000 151</t>
  </si>
  <si>
    <t>Субвенции бюджетам на государственную регистрацию актов гражданского состояния</t>
  </si>
  <si>
    <t>000 2 02 35930 05 0000 151</t>
  </si>
  <si>
    <t>Субвенции бюджетам муниципальных районов на государственную регистрацию актов гражданского состояния</t>
  </si>
  <si>
    <t>850 2 02 35930 05 0000 151</t>
  </si>
  <si>
    <t>000 2 02 40000 00 0000 151</t>
  </si>
  <si>
    <t>Иные межбюджетные трансферты</t>
  </si>
  <si>
    <t>000 2 02 40014 00 0000 151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</si>
  <si>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</si>
  <si>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</si>
  <si>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</si>
  <si>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850 2 02 40014 05 0000 151</t>
  </si>
  <si>
    <t>852 2 02 40014 05 0000 151</t>
  </si>
  <si>
    <t>876 2 02 40014 05 0000 151</t>
  </si>
  <si>
    <t>Итого доходов</t>
  </si>
  <si>
    <t>Прогнозируемые доходы  бюджета Гаврилов -Ямского муниципального района на 2018 год в соответствии с классификацией доходов бюджетов Российской Федерации.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</si>
  <si>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</si>
  <si>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</si>
  <si>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</si>
  <si>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</si>
  <si>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</si>
  <si>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</si>
  <si>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</si>
  <si>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</si>
  <si>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000 2 02 35380 00 0000 151</t>
  </si>
  <si>
    <t>000 2 02 35573 00 0000 151</t>
  </si>
  <si>
    <t>000 2 02 35084 05 0000 151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</si>
  <si>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</si>
  <si>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000 2 02 35380 05 0000 151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</si>
  <si>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</si>
  <si>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</si>
  <si>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</si>
  <si>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</si>
  <si>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</si>
  <si>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</si>
  <si>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</si>
  <si>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</si>
  <si>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132, 133, 134, 135, 135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</si>
  <si>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000 1 01 00000 00 0000 000</t>
  </si>
  <si>
    <t>000 1 01 02000 01 0000 110</t>
  </si>
  <si>
    <t>000 1 11 05070 00 0000 120</t>
  </si>
  <si>
    <t>000 1 12 01000 01 0000 120</t>
  </si>
  <si>
    <t>000 2 02 10000 00 0000 151</t>
  </si>
  <si>
    <t>000 2 02 15001 00 0000 151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</si>
  <si>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</si>
  <si>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</si>
  <si>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</si>
  <si>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</si>
  <si>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</si>
  <si>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850 2 02 29999 05 2005 151</t>
  </si>
  <si>
    <t>000 2 02 45160 05 0000 151</t>
  </si>
  <si>
    <t>852 2 02 45160 05 4002 151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</si>
  <si>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</si>
  <si>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876 2 02 25519 05 0000 151</t>
  </si>
  <si>
    <t>Субсидия бюджетам муниципальных районов на поддержку отрасли культуры</t>
  </si>
  <si>
    <t>000 2 02 25519 05 0000 151</t>
  </si>
  <si>
    <t>Субсидия бюджетам на поддержку отрасли культуры</t>
  </si>
  <si>
    <t>000 2 02 25519 00 0000 151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</si>
  <si>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</si>
  <si>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</si>
  <si>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961 1 16 33050 05 0000 140</t>
  </si>
  <si>
    <t>к решению Собрания предстовителей</t>
  </si>
  <si>
    <t>Приложение 2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</si>
  <si>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</si>
  <si>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</si>
  <si>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</si>
  <si>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</si>
  <si>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</si>
  <si>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</si>
  <si>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</si>
  <si>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</si>
  <si>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</si>
  <si>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</si>
  <si>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182 101 02030 01 2100 110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</si>
  <si>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</si>
  <si>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</si>
  <si>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</si>
  <si>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182 101 02040 01 1000 110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</si>
  <si>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</si>
  <si>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182 1 05 02010 02 2100 110</t>
  </si>
  <si>
    <t>Единый налог на вмененный доход для отдельных видов деятельности (пени по соответствующему платежу)</t>
  </si>
  <si>
    <t>182 1 05 02010 02 3000 110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</si>
  <si>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</si>
  <si>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182 1 05 02020 02 2100 110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</si>
  <si>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</si>
  <si>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182 1 05 04020 02 2100 110</t>
  </si>
  <si>
    <t xml:space="preserve">Налог, взимаемый в связи  с  применением  патентной    системы    налогообложения, зачисляемый  в   бюджеты   муниципальных районов (пени по соответствующему платежу)
</t>
  </si>
  <si>
    <t>161 1 16 33050 05 6000 140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</si>
  <si>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(федеральные государственные органы, Банк России, органы управления государственными внебюджетными фондами Российской Федерации)
</t>
  </si>
  <si>
    <t>322 1 16 43000 01 6000 140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</si>
  <si>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
</t>
  </si>
  <si>
    <t>936 1 16 43000 01 0000 140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</si>
  <si>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
</t>
  </si>
  <si>
    <t>949 1 16 43000 01 0000 140</t>
  </si>
  <si>
    <r>
      <t>Единый налог на вмененный доход для отдельных видов деятельности</t>
    </r>
    <r>
      <rPr>
        <b/>
        <i/>
        <sz val="12"/>
        <color theme="1"/>
        <rFont val="Times New Roman"/>
        <family val="1"/>
        <charset val="204"/>
      </rPr>
      <t xml:space="preserve"> (</t>
    </r>
    <r>
      <rPr>
        <i/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</si>
  <si>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i/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</si>
  <si>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874 1 14 06025 05 0000 430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</si>
  <si>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</si>
  <si>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869 2 02 30024 05 3038 151</t>
  </si>
  <si>
    <t>Субвенция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</t>
  </si>
  <si>
    <t>182 1 05 02010 02 4000 110</t>
  </si>
  <si>
    <t>Единый налог на вмененный доход для отдельных видов деятельности (прочие поступления)</t>
  </si>
  <si>
    <t>000 1 11 01000 00 0000 000</t>
  </si>
  <si>
    <t>868 1 11 01050 05 0000 120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</si>
  <si>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</si>
  <si>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</si>
  <si>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</si>
  <si>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>000 1 11 01050 05 0000 120</t>
  </si>
  <si>
    <t>048 1 12 01042 01 6000 120</t>
  </si>
  <si>
    <t>Плата за размещение твердых коммунальных отходов</t>
  </si>
  <si>
    <t>Регулярные платежи за пользование недрами при пользовании недрами на территории Российской Федерации</t>
  </si>
  <si>
    <t>000 1 12 02030 01 0000 120</t>
  </si>
  <si>
    <t>182 1 12 02030 01 1000 120</t>
  </si>
  <si>
    <t>Регулярные платежи за пользование недрами при пользовании недрами на территории Российской Федерации (сумма платежа (перерасчеты, недоимка и задолженность по соответствующему платежу, в том числе по отмененному)</t>
  </si>
  <si>
    <t>858 2 02 20077 05 0000 151</t>
  </si>
  <si>
    <t>000 2 02 20077 05 0000 151</t>
  </si>
  <si>
    <t>000 2 02 20077 00 0000 151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</si>
  <si>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</si>
  <si>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от  20.12.2018  № 166</t>
  </si>
  <si>
    <t>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</si>
</sst>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8" fillId="0" borderId="2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0" xfId="0" applyNumberFormat="1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7"/>
  <sheetViews>
    <sheetView tabSelected="1" zoomScale="80" zoomScaleNormal="80" workbookViewId="0">
      <selection activeCell="E6" sqref="E6"/>
    </sheetView>
  </sheetViews>
  <sheetFormatPr defaultRowHeight="15" x14ac:dyDescent="0.25"/>
  <cols>
    <col min="1" max="1" width="4.85546875" style="12" customWidth="1"/>
    <col min="2" max="2" width="30.7109375" style="12" customWidth="1"/>
    <col min="3" max="3" width="42.28515625" style="12" customWidth="1"/>
    <col min="4" max="4" width="34.5703125" style="12" customWidth="1"/>
    <col min="5" max="5" width="16.28515625" style="12" customWidth="1"/>
    <col min="6" max="16384" width="9.140625" style="12"/>
  </cols>
  <sheetData>
    <row r="1" spans="2:5" x14ac:dyDescent="0.25">
      <c r="D1" s="16" t="s">
        <v>362</v>
      </c>
      <c r="E1" s="16"/>
    </row>
    <row r="2" spans="2:5" x14ac:dyDescent="0.25">
      <c r="D2" s="16" t="s">
        <v>361</v>
      </c>
      <c r="E2" s="16"/>
    </row>
    <row r="3" spans="2:5" x14ac:dyDescent="0.25">
      <c r="D3" s="16" t="s">
        <v>419</v>
      </c>
      <c r="E3" s="16"/>
    </row>
    <row r="4" spans="2:5" x14ac:dyDescent="0.25">
      <c r="D4" s="16" t="s">
        <v>418</v>
      </c>
    </row>
    <row r="6" spans="2:5" ht="75" customHeight="1" x14ac:dyDescent="0.25">
      <c r="B6" s="24" t="s">
        <v>315</v>
      </c>
      <c r="C6" s="24"/>
      <c r="D6" s="24"/>
    </row>
    <row r="8" spans="2:5" ht="38.25" customHeight="1" x14ac:dyDescent="0.25">
      <c r="B8" s="25" t="s">
        <v>3</v>
      </c>
      <c r="C8" s="25" t="s">
        <v>4</v>
      </c>
      <c r="D8" s="18" t="s">
        <v>5</v>
      </c>
    </row>
    <row r="9" spans="2:5" ht="15.75" x14ac:dyDescent="0.25">
      <c r="B9" s="25"/>
      <c r="C9" s="25"/>
      <c r="D9" s="18" t="s">
        <v>6</v>
      </c>
    </row>
    <row r="10" spans="2:5" ht="18.75" customHeight="1" x14ac:dyDescent="0.25">
      <c r="B10" s="5" t="s">
        <v>7</v>
      </c>
      <c r="C10" s="6" t="s">
        <v>8</v>
      </c>
      <c r="D10" s="7">
        <f>D11+D24+D30+D42+D45+D48+D63+D71+D76+D85</f>
        <v>104210583.39</v>
      </c>
    </row>
    <row r="11" spans="2:5" ht="21" customHeight="1" x14ac:dyDescent="0.25">
      <c r="B11" s="5" t="s">
        <v>338</v>
      </c>
      <c r="C11" s="6" t="s">
        <v>9</v>
      </c>
      <c r="D11" s="7">
        <f>D12</f>
        <v>74013000</v>
      </c>
    </row>
    <row r="12" spans="2:5" ht="20.25" customHeight="1" x14ac:dyDescent="0.25">
      <c r="B12" s="5" t="s">
        <v>339</v>
      </c>
      <c r="C12" s="6" t="s">
        <v>10</v>
      </c>
      <c r="D12" s="7">
        <f>SUM(D13:D23)</f>
        <v>74013000</v>
      </c>
    </row>
    <row r="13" spans="2:5" ht="138" customHeight="1" x14ac:dyDescent="0.25">
      <c r="B13" s="10" t="s">
        <v>11</v>
      </c>
      <c r="C13" s="1" t="s">
        <v>12</v>
      </c>
      <c r="D13" s="2">
        <v>72790010</v>
      </c>
    </row>
    <row r="14" spans="2:5" ht="157.5" customHeight="1" x14ac:dyDescent="0.25">
      <c r="B14" s="10" t="s">
        <v>363</v>
      </c>
      <c r="C14" s="17" t="s">
        <v>364</v>
      </c>
      <c r="D14" s="2">
        <v>40150</v>
      </c>
    </row>
    <row r="15" spans="2:5" ht="204" customHeight="1" x14ac:dyDescent="0.25">
      <c r="B15" s="10" t="s">
        <v>365</v>
      </c>
      <c r="C15" s="17" t="s">
        <v>366</v>
      </c>
      <c r="D15" s="2">
        <v>111900</v>
      </c>
    </row>
    <row r="16" spans="2:5" ht="156.75" customHeight="1" x14ac:dyDescent="0.25">
      <c r="B16" s="10" t="s">
        <v>367</v>
      </c>
      <c r="C16" s="17" t="s">
        <v>368</v>
      </c>
      <c r="D16" s="2">
        <v>850</v>
      </c>
    </row>
    <row r="17" spans="2:4" ht="204" customHeight="1" x14ac:dyDescent="0.25">
      <c r="B17" s="10" t="s">
        <v>13</v>
      </c>
      <c r="C17" s="1" t="s">
        <v>14</v>
      </c>
      <c r="D17" s="2">
        <v>-7710</v>
      </c>
    </row>
    <row r="18" spans="2:4" ht="237" customHeight="1" x14ac:dyDescent="0.25">
      <c r="B18" s="10" t="s">
        <v>369</v>
      </c>
      <c r="C18" s="17" t="s">
        <v>370</v>
      </c>
      <c r="D18" s="2">
        <v>4000</v>
      </c>
    </row>
    <row r="19" spans="2:4" ht="251.25" customHeight="1" x14ac:dyDescent="0.25">
      <c r="B19" s="10" t="s">
        <v>371</v>
      </c>
      <c r="C19" s="17" t="s">
        <v>372</v>
      </c>
      <c r="D19" s="2">
        <v>9100</v>
      </c>
    </row>
    <row r="20" spans="2:4" ht="96" customHeight="1" x14ac:dyDescent="0.25">
      <c r="B20" s="10" t="s">
        <v>15</v>
      </c>
      <c r="C20" s="1" t="s">
        <v>359</v>
      </c>
      <c r="D20" s="2">
        <v>614000</v>
      </c>
    </row>
    <row r="21" spans="2:4" ht="96" customHeight="1" x14ac:dyDescent="0.25">
      <c r="B21" s="10" t="s">
        <v>373</v>
      </c>
      <c r="C21" s="1" t="s">
        <v>374</v>
      </c>
      <c r="D21" s="2">
        <v>2200</v>
      </c>
    </row>
    <row r="22" spans="2:4" ht="134.25" customHeight="1" x14ac:dyDescent="0.25">
      <c r="B22" s="10" t="s">
        <v>375</v>
      </c>
      <c r="C22" s="1" t="s">
        <v>376</v>
      </c>
      <c r="D22" s="2">
        <v>4500</v>
      </c>
    </row>
    <row r="23" spans="2:4" ht="217.5" customHeight="1" x14ac:dyDescent="0.25">
      <c r="B23" s="10" t="s">
        <v>377</v>
      </c>
      <c r="C23" s="17" t="s">
        <v>378</v>
      </c>
      <c r="D23" s="2">
        <v>444000</v>
      </c>
    </row>
    <row r="24" spans="2:4" ht="47.25" x14ac:dyDescent="0.25">
      <c r="B24" s="5" t="s">
        <v>16</v>
      </c>
      <c r="C24" s="6" t="s">
        <v>17</v>
      </c>
      <c r="D24" s="7">
        <f>D25</f>
        <v>5766201.6299999999</v>
      </c>
    </row>
    <row r="25" spans="2:4" ht="47.25" x14ac:dyDescent="0.25">
      <c r="B25" s="8" t="s">
        <v>18</v>
      </c>
      <c r="C25" s="4" t="s">
        <v>19</v>
      </c>
      <c r="D25" s="9">
        <f>D26+D27+D28+D29</f>
        <v>5766201.6299999999</v>
      </c>
    </row>
    <row r="26" spans="2:4" ht="110.25" x14ac:dyDescent="0.25">
      <c r="B26" s="8" t="s">
        <v>20</v>
      </c>
      <c r="C26" s="4" t="s">
        <v>21</v>
      </c>
      <c r="D26" s="9">
        <v>2510663.9300000002</v>
      </c>
    </row>
    <row r="27" spans="2:4" ht="36" customHeight="1" x14ac:dyDescent="0.25">
      <c r="B27" s="8" t="s">
        <v>22</v>
      </c>
      <c r="C27" s="4" t="s">
        <v>23</v>
      </c>
      <c r="D27" s="9">
        <v>22804.959999999999</v>
      </c>
    </row>
    <row r="28" spans="2:4" ht="126" x14ac:dyDescent="0.25">
      <c r="B28" s="8" t="s">
        <v>24</v>
      </c>
      <c r="C28" s="4" t="s">
        <v>25</v>
      </c>
      <c r="D28" s="9">
        <v>3789225.29</v>
      </c>
    </row>
    <row r="29" spans="2:4" ht="96.75" customHeight="1" x14ac:dyDescent="0.25">
      <c r="B29" s="8" t="s">
        <v>26</v>
      </c>
      <c r="C29" s="4" t="s">
        <v>27</v>
      </c>
      <c r="D29" s="9">
        <v>-556492.55000000005</v>
      </c>
    </row>
    <row r="30" spans="2:4" ht="15.75" x14ac:dyDescent="0.25">
      <c r="B30" s="5" t="s">
        <v>321</v>
      </c>
      <c r="C30" s="6" t="s">
        <v>28</v>
      </c>
      <c r="D30" s="7">
        <f>D31+D37+D39</f>
        <v>7450843</v>
      </c>
    </row>
    <row r="31" spans="2:4" ht="61.5" customHeight="1" x14ac:dyDescent="0.25">
      <c r="B31" s="8" t="s">
        <v>29</v>
      </c>
      <c r="C31" s="4" t="s">
        <v>2</v>
      </c>
      <c r="D31" s="9">
        <f>SUM(D32:D36)</f>
        <v>6550843</v>
      </c>
    </row>
    <row r="32" spans="2:4" ht="91.5" customHeight="1" x14ac:dyDescent="0.25">
      <c r="B32" s="10" t="s">
        <v>30</v>
      </c>
      <c r="C32" s="1" t="s">
        <v>394</v>
      </c>
      <c r="D32" s="2">
        <v>6478727</v>
      </c>
    </row>
    <row r="33" spans="2:4" ht="66.75" customHeight="1" x14ac:dyDescent="0.25">
      <c r="B33" s="10" t="s">
        <v>379</v>
      </c>
      <c r="C33" s="1" t="s">
        <v>380</v>
      </c>
      <c r="D33" s="2">
        <v>35487</v>
      </c>
    </row>
    <row r="34" spans="2:4" ht="101.25" customHeight="1" x14ac:dyDescent="0.25">
      <c r="B34" s="10" t="s">
        <v>381</v>
      </c>
      <c r="C34" s="1" t="s">
        <v>382</v>
      </c>
      <c r="D34" s="2">
        <v>33711</v>
      </c>
    </row>
    <row r="35" spans="2:4" ht="49.5" customHeight="1" x14ac:dyDescent="0.25">
      <c r="B35" s="10" t="s">
        <v>400</v>
      </c>
      <c r="C35" s="1" t="s">
        <v>401</v>
      </c>
      <c r="D35" s="2">
        <v>2698</v>
      </c>
    </row>
    <row r="36" spans="2:4" ht="91.5" customHeight="1" x14ac:dyDescent="0.25">
      <c r="B36" s="10" t="s">
        <v>383</v>
      </c>
      <c r="C36" s="1" t="s">
        <v>384</v>
      </c>
      <c r="D36" s="2">
        <v>220</v>
      </c>
    </row>
    <row r="37" spans="2:4" ht="44.25" customHeight="1" x14ac:dyDescent="0.25">
      <c r="B37" s="8" t="s">
        <v>31</v>
      </c>
      <c r="C37" s="4" t="s">
        <v>1</v>
      </c>
      <c r="D37" s="9">
        <f>D38</f>
        <v>158000</v>
      </c>
    </row>
    <row r="38" spans="2:4" ht="78" customHeight="1" x14ac:dyDescent="0.25">
      <c r="B38" s="10" t="s">
        <v>32</v>
      </c>
      <c r="C38" s="1" t="s">
        <v>0</v>
      </c>
      <c r="D38" s="2">
        <v>158000</v>
      </c>
    </row>
    <row r="39" spans="2:4" ht="42.75" customHeight="1" x14ac:dyDescent="0.25">
      <c r="B39" s="8" t="s">
        <v>33</v>
      </c>
      <c r="C39" s="4" t="s">
        <v>34</v>
      </c>
      <c r="D39" s="9">
        <f>SUM(D40:D41)</f>
        <v>742000</v>
      </c>
    </row>
    <row r="40" spans="2:4" ht="110.25" x14ac:dyDescent="0.25">
      <c r="B40" s="10" t="s">
        <v>35</v>
      </c>
      <c r="C40" s="1" t="s">
        <v>395</v>
      </c>
      <c r="D40" s="2">
        <v>741847</v>
      </c>
    </row>
    <row r="41" spans="2:4" ht="94.5" x14ac:dyDescent="0.25">
      <c r="B41" s="10" t="s">
        <v>385</v>
      </c>
      <c r="C41" s="1" t="s">
        <v>386</v>
      </c>
      <c r="D41" s="2">
        <v>153</v>
      </c>
    </row>
    <row r="42" spans="2:4" ht="31.5" x14ac:dyDescent="0.25">
      <c r="B42" s="5" t="s">
        <v>320</v>
      </c>
      <c r="C42" s="6" t="s">
        <v>36</v>
      </c>
      <c r="D42" s="7">
        <f>D43</f>
        <v>633157</v>
      </c>
    </row>
    <row r="43" spans="2:4" ht="36.75" customHeight="1" x14ac:dyDescent="0.25">
      <c r="B43" s="8" t="s">
        <v>37</v>
      </c>
      <c r="C43" s="4" t="s">
        <v>38</v>
      </c>
      <c r="D43" s="9">
        <f>D44</f>
        <v>633157</v>
      </c>
    </row>
    <row r="44" spans="2:4" ht="47.25" customHeight="1" x14ac:dyDescent="0.25">
      <c r="B44" s="10" t="s">
        <v>39</v>
      </c>
      <c r="C44" s="1" t="s">
        <v>40</v>
      </c>
      <c r="D44" s="2">
        <v>633157</v>
      </c>
    </row>
    <row r="45" spans="2:4" ht="31.5" customHeight="1" x14ac:dyDescent="0.25">
      <c r="B45" s="5" t="s">
        <v>41</v>
      </c>
      <c r="C45" s="6" t="s">
        <v>42</v>
      </c>
      <c r="D45" s="7">
        <f>D46</f>
        <v>2401000</v>
      </c>
    </row>
    <row r="46" spans="2:4" ht="63" customHeight="1" x14ac:dyDescent="0.25">
      <c r="B46" s="8" t="s">
        <v>43</v>
      </c>
      <c r="C46" s="4" t="s">
        <v>348</v>
      </c>
      <c r="D46" s="9">
        <f>D47</f>
        <v>2401000</v>
      </c>
    </row>
    <row r="47" spans="2:4" ht="86.25" customHeight="1" x14ac:dyDescent="0.25">
      <c r="B47" s="10" t="s">
        <v>44</v>
      </c>
      <c r="C47" s="1" t="s">
        <v>45</v>
      </c>
      <c r="D47" s="2">
        <v>2401000</v>
      </c>
    </row>
    <row r="48" spans="2:4" ht="57.75" customHeight="1" x14ac:dyDescent="0.25">
      <c r="B48" s="5" t="s">
        <v>318</v>
      </c>
      <c r="C48" s="6" t="s">
        <v>46</v>
      </c>
      <c r="D48" s="7">
        <f>D52+D60+D49</f>
        <v>5106268</v>
      </c>
    </row>
    <row r="49" spans="2:4" ht="120" customHeight="1" x14ac:dyDescent="0.25">
      <c r="B49" s="5" t="s">
        <v>402</v>
      </c>
      <c r="C49" s="6" t="s">
        <v>406</v>
      </c>
      <c r="D49" s="9">
        <f>D50</f>
        <v>23268</v>
      </c>
    </row>
    <row r="50" spans="2:4" ht="90" customHeight="1" x14ac:dyDescent="0.25">
      <c r="B50" s="8" t="s">
        <v>407</v>
      </c>
      <c r="C50" s="4" t="s">
        <v>404</v>
      </c>
      <c r="D50" s="9">
        <f>D51</f>
        <v>23268</v>
      </c>
    </row>
    <row r="51" spans="2:4" ht="102.75" customHeight="1" x14ac:dyDescent="0.25">
      <c r="B51" s="10" t="s">
        <v>403</v>
      </c>
      <c r="C51" s="1" t="s">
        <v>405</v>
      </c>
      <c r="D51" s="2">
        <v>23268</v>
      </c>
    </row>
    <row r="52" spans="2:4" ht="145.5" customHeight="1" x14ac:dyDescent="0.25">
      <c r="B52" s="5" t="s">
        <v>319</v>
      </c>
      <c r="C52" s="6" t="s">
        <v>47</v>
      </c>
      <c r="D52" s="7">
        <f>D53+D56+D59</f>
        <v>5073000</v>
      </c>
    </row>
    <row r="53" spans="2:4" ht="141" customHeight="1" x14ac:dyDescent="0.25">
      <c r="B53" s="8" t="s">
        <v>48</v>
      </c>
      <c r="C53" s="4" t="s">
        <v>49</v>
      </c>
      <c r="D53" s="9">
        <f>D54+D55</f>
        <v>4110000</v>
      </c>
    </row>
    <row r="54" spans="2:4" ht="167.25" customHeight="1" x14ac:dyDescent="0.25">
      <c r="B54" s="10" t="s">
        <v>50</v>
      </c>
      <c r="C54" s="1" t="s">
        <v>51</v>
      </c>
      <c r="D54" s="2">
        <v>2600000</v>
      </c>
    </row>
    <row r="55" spans="2:4" ht="140.25" customHeight="1" x14ac:dyDescent="0.25">
      <c r="B55" s="10" t="s">
        <v>52</v>
      </c>
      <c r="C55" s="1" t="s">
        <v>53</v>
      </c>
      <c r="D55" s="2">
        <v>1510000</v>
      </c>
    </row>
    <row r="56" spans="2:4" ht="141" customHeight="1" x14ac:dyDescent="0.25">
      <c r="B56" s="8" t="s">
        <v>54</v>
      </c>
      <c r="C56" s="4" t="s">
        <v>55</v>
      </c>
      <c r="D56" s="9">
        <f>D57</f>
        <v>263000</v>
      </c>
    </row>
    <row r="57" spans="2:4" ht="129" customHeight="1" x14ac:dyDescent="0.25">
      <c r="B57" s="10" t="s">
        <v>56</v>
      </c>
      <c r="C57" s="1" t="s">
        <v>57</v>
      </c>
      <c r="D57" s="2">
        <v>263000</v>
      </c>
    </row>
    <row r="58" spans="2:4" ht="69.75" customHeight="1" x14ac:dyDescent="0.25">
      <c r="B58" s="8" t="s">
        <v>340</v>
      </c>
      <c r="C58" s="4" t="s">
        <v>58</v>
      </c>
      <c r="D58" s="9">
        <f>D59</f>
        <v>700000</v>
      </c>
    </row>
    <row r="59" spans="2:4" ht="78" customHeight="1" x14ac:dyDescent="0.25">
      <c r="B59" s="10" t="s">
        <v>59</v>
      </c>
      <c r="C59" s="1" t="s">
        <v>60</v>
      </c>
      <c r="D59" s="2">
        <v>700000</v>
      </c>
    </row>
    <row r="60" spans="2:4" ht="31.5" x14ac:dyDescent="0.25">
      <c r="B60" s="5" t="s">
        <v>61</v>
      </c>
      <c r="C60" s="6" t="s">
        <v>62</v>
      </c>
      <c r="D60" s="7">
        <f>D61</f>
        <v>10000</v>
      </c>
    </row>
    <row r="61" spans="2:4" ht="63" x14ac:dyDescent="0.25">
      <c r="B61" s="8" t="s">
        <v>63</v>
      </c>
      <c r="C61" s="4" t="s">
        <v>64</v>
      </c>
      <c r="D61" s="9">
        <f>D62</f>
        <v>10000</v>
      </c>
    </row>
    <row r="62" spans="2:4" ht="91.5" customHeight="1" x14ac:dyDescent="0.25">
      <c r="B62" s="10" t="s">
        <v>65</v>
      </c>
      <c r="C62" s="1" t="s">
        <v>66</v>
      </c>
      <c r="D62" s="2">
        <v>10000</v>
      </c>
    </row>
    <row r="63" spans="2:4" ht="39.75" customHeight="1" x14ac:dyDescent="0.25">
      <c r="B63" s="5" t="s">
        <v>67</v>
      </c>
      <c r="C63" s="6" t="s">
        <v>68</v>
      </c>
      <c r="D63" s="7">
        <f>D64+D69</f>
        <v>612732.76</v>
      </c>
    </row>
    <row r="64" spans="2:4" ht="39.75" customHeight="1" x14ac:dyDescent="0.25">
      <c r="B64" s="8" t="s">
        <v>341</v>
      </c>
      <c r="C64" s="4" t="s">
        <v>69</v>
      </c>
      <c r="D64" s="9">
        <f>SUM(D65:D68)</f>
        <v>612693.76000000001</v>
      </c>
    </row>
    <row r="65" spans="2:4" ht="54" customHeight="1" x14ac:dyDescent="0.25">
      <c r="B65" s="10" t="s">
        <v>70</v>
      </c>
      <c r="C65" s="1" t="s">
        <v>71</v>
      </c>
      <c r="D65" s="2">
        <v>168054</v>
      </c>
    </row>
    <row r="66" spans="2:4" ht="31.5" x14ac:dyDescent="0.25">
      <c r="B66" s="10" t="s">
        <v>72</v>
      </c>
      <c r="C66" s="1" t="s">
        <v>73</v>
      </c>
      <c r="D66" s="2">
        <v>288962</v>
      </c>
    </row>
    <row r="67" spans="2:4" ht="37.5" customHeight="1" x14ac:dyDescent="0.25">
      <c r="B67" s="10" t="s">
        <v>74</v>
      </c>
      <c r="C67" s="1" t="s">
        <v>75</v>
      </c>
      <c r="D67" s="2">
        <v>155531.76</v>
      </c>
    </row>
    <row r="68" spans="2:4" ht="43.5" customHeight="1" x14ac:dyDescent="0.25">
      <c r="B68" s="10" t="s">
        <v>408</v>
      </c>
      <c r="C68" s="1" t="s">
        <v>409</v>
      </c>
      <c r="D68" s="2">
        <v>146</v>
      </c>
    </row>
    <row r="69" spans="2:4" ht="77.25" customHeight="1" x14ac:dyDescent="0.25">
      <c r="B69" s="8" t="s">
        <v>411</v>
      </c>
      <c r="C69" s="4" t="s">
        <v>410</v>
      </c>
      <c r="D69" s="9">
        <f>D70</f>
        <v>39</v>
      </c>
    </row>
    <row r="70" spans="2:4" ht="110.25" customHeight="1" x14ac:dyDescent="0.25">
      <c r="B70" s="10" t="s">
        <v>412</v>
      </c>
      <c r="C70" s="1" t="s">
        <v>413</v>
      </c>
      <c r="D70" s="2">
        <v>39</v>
      </c>
    </row>
    <row r="71" spans="2:4" ht="47.25" x14ac:dyDescent="0.25">
      <c r="B71" s="5" t="s">
        <v>76</v>
      </c>
      <c r="C71" s="6" t="s">
        <v>77</v>
      </c>
      <c r="D71" s="7">
        <f>D72</f>
        <v>4242381</v>
      </c>
    </row>
    <row r="72" spans="2:4" ht="52.5" customHeight="1" x14ac:dyDescent="0.25">
      <c r="B72" s="8" t="s">
        <v>78</v>
      </c>
      <c r="C72" s="4" t="s">
        <v>79</v>
      </c>
      <c r="D72" s="9">
        <f>D73</f>
        <v>4242381</v>
      </c>
    </row>
    <row r="73" spans="2:4" ht="31.5" x14ac:dyDescent="0.25">
      <c r="B73" s="8" t="s">
        <v>80</v>
      </c>
      <c r="C73" s="4" t="s">
        <v>81</v>
      </c>
      <c r="D73" s="9">
        <f>D74</f>
        <v>4242381</v>
      </c>
    </row>
    <row r="74" spans="2:4" ht="84.75" customHeight="1" x14ac:dyDescent="0.25">
      <c r="B74" s="8" t="s">
        <v>82</v>
      </c>
      <c r="C74" s="4" t="s">
        <v>83</v>
      </c>
      <c r="D74" s="9">
        <f>D75</f>
        <v>4242381</v>
      </c>
    </row>
    <row r="75" spans="2:4" ht="57.75" customHeight="1" x14ac:dyDescent="0.25">
      <c r="B75" s="10" t="s">
        <v>84</v>
      </c>
      <c r="C75" s="1" t="s">
        <v>83</v>
      </c>
      <c r="D75" s="2">
        <v>4242381</v>
      </c>
    </row>
    <row r="76" spans="2:4" ht="57.75" customHeight="1" x14ac:dyDescent="0.25">
      <c r="B76" s="5" t="s">
        <v>316</v>
      </c>
      <c r="C76" s="6" t="s">
        <v>85</v>
      </c>
      <c r="D76" s="7">
        <f>D77+D80</f>
        <v>2485000</v>
      </c>
    </row>
    <row r="77" spans="2:4" ht="138" customHeight="1" x14ac:dyDescent="0.25">
      <c r="B77" s="8" t="s">
        <v>322</v>
      </c>
      <c r="C77" s="4" t="s">
        <v>86</v>
      </c>
      <c r="D77" s="9">
        <f>D78</f>
        <v>712000</v>
      </c>
    </row>
    <row r="78" spans="2:4" ht="147" customHeight="1" x14ac:dyDescent="0.25">
      <c r="B78" s="8" t="s">
        <v>323</v>
      </c>
      <c r="C78" s="4" t="s">
        <v>87</v>
      </c>
      <c r="D78" s="9">
        <f>D79</f>
        <v>712000</v>
      </c>
    </row>
    <row r="79" spans="2:4" ht="144.75" customHeight="1" x14ac:dyDescent="0.25">
      <c r="B79" s="10" t="s">
        <v>88</v>
      </c>
      <c r="C79" s="1" t="s">
        <v>89</v>
      </c>
      <c r="D79" s="2">
        <v>712000</v>
      </c>
    </row>
    <row r="80" spans="2:4" ht="78.75" x14ac:dyDescent="0.25">
      <c r="B80" s="8" t="s">
        <v>317</v>
      </c>
      <c r="C80" s="4" t="s">
        <v>90</v>
      </c>
      <c r="D80" s="9">
        <f>D81</f>
        <v>1773000</v>
      </c>
    </row>
    <row r="81" spans="2:4" ht="47.25" x14ac:dyDescent="0.25">
      <c r="B81" s="8" t="s">
        <v>91</v>
      </c>
      <c r="C81" s="4" t="s">
        <v>92</v>
      </c>
      <c r="D81" s="9">
        <f>D82+D83+D84</f>
        <v>1773000</v>
      </c>
    </row>
    <row r="82" spans="2:4" ht="94.5" x14ac:dyDescent="0.25">
      <c r="B82" s="10" t="s">
        <v>93</v>
      </c>
      <c r="C82" s="1" t="s">
        <v>94</v>
      </c>
      <c r="D82" s="2">
        <v>470000</v>
      </c>
    </row>
    <row r="83" spans="2:4" ht="78.75" x14ac:dyDescent="0.25">
      <c r="B83" s="10" t="s">
        <v>95</v>
      </c>
      <c r="C83" s="1" t="s">
        <v>96</v>
      </c>
      <c r="D83" s="2">
        <v>875000</v>
      </c>
    </row>
    <row r="84" spans="2:4" ht="173.25" x14ac:dyDescent="0.25">
      <c r="B84" s="10" t="s">
        <v>396</v>
      </c>
      <c r="C84" s="1" t="s">
        <v>397</v>
      </c>
      <c r="D84" s="2">
        <v>428000</v>
      </c>
    </row>
    <row r="85" spans="2:4" ht="15.75" x14ac:dyDescent="0.25">
      <c r="B85" s="5" t="s">
        <v>97</v>
      </c>
      <c r="C85" s="6" t="s">
        <v>98</v>
      </c>
      <c r="D85" s="7">
        <f>SUM(D86:D106)</f>
        <v>1500000</v>
      </c>
    </row>
    <row r="86" spans="2:4" ht="119.25" x14ac:dyDescent="0.25">
      <c r="B86" s="10" t="s">
        <v>99</v>
      </c>
      <c r="C86" s="1" t="s">
        <v>337</v>
      </c>
      <c r="D86" s="2">
        <v>72900</v>
      </c>
    </row>
    <row r="87" spans="2:4" ht="94.5" x14ac:dyDescent="0.25">
      <c r="B87" s="10" t="s">
        <v>100</v>
      </c>
      <c r="C87" s="1" t="s">
        <v>101</v>
      </c>
      <c r="D87" s="2">
        <v>8000</v>
      </c>
    </row>
    <row r="88" spans="2:4" ht="94.5" x14ac:dyDescent="0.25">
      <c r="B88" s="10" t="s">
        <v>102</v>
      </c>
      <c r="C88" s="1" t="s">
        <v>103</v>
      </c>
      <c r="D88" s="2">
        <v>10000</v>
      </c>
    </row>
    <row r="89" spans="2:4" ht="94.5" x14ac:dyDescent="0.25">
      <c r="B89" s="10" t="s">
        <v>331</v>
      </c>
      <c r="C89" s="1" t="s">
        <v>104</v>
      </c>
      <c r="D89" s="2">
        <v>10000</v>
      </c>
    </row>
    <row r="90" spans="2:4" ht="78.75" x14ac:dyDescent="0.25">
      <c r="B90" s="10" t="s">
        <v>105</v>
      </c>
      <c r="C90" s="11" t="s">
        <v>106</v>
      </c>
      <c r="D90" s="2">
        <v>0</v>
      </c>
    </row>
    <row r="91" spans="2:4" ht="78.75" x14ac:dyDescent="0.25">
      <c r="B91" s="10" t="s">
        <v>335</v>
      </c>
      <c r="C91" s="11" t="s">
        <v>336</v>
      </c>
      <c r="D91" s="2">
        <v>5000</v>
      </c>
    </row>
    <row r="92" spans="2:4" ht="47.25" x14ac:dyDescent="0.25">
      <c r="B92" s="10" t="s">
        <v>330</v>
      </c>
      <c r="C92" s="11" t="s">
        <v>107</v>
      </c>
      <c r="D92" s="2">
        <v>12000</v>
      </c>
    </row>
    <row r="93" spans="2:4" ht="51" customHeight="1" x14ac:dyDescent="0.25">
      <c r="B93" s="10" t="s">
        <v>108</v>
      </c>
      <c r="C93" s="1" t="s">
        <v>109</v>
      </c>
      <c r="D93" s="2">
        <v>46000</v>
      </c>
    </row>
    <row r="94" spans="2:4" ht="52.5" customHeight="1" x14ac:dyDescent="0.25">
      <c r="B94" s="10" t="s">
        <v>110</v>
      </c>
      <c r="C94" s="1" t="s">
        <v>109</v>
      </c>
      <c r="D94" s="2">
        <v>130000</v>
      </c>
    </row>
    <row r="95" spans="2:4" ht="82.5" customHeight="1" x14ac:dyDescent="0.25">
      <c r="B95" s="10" t="s">
        <v>333</v>
      </c>
      <c r="C95" s="1" t="s">
        <v>334</v>
      </c>
      <c r="D95" s="2">
        <v>30000</v>
      </c>
    </row>
    <row r="96" spans="2:4" ht="94.5" x14ac:dyDescent="0.25">
      <c r="B96" s="10" t="s">
        <v>111</v>
      </c>
      <c r="C96" s="1" t="s">
        <v>112</v>
      </c>
      <c r="D96" s="2">
        <v>200000</v>
      </c>
    </row>
    <row r="97" spans="2:4" ht="94.5" x14ac:dyDescent="0.25">
      <c r="B97" s="10" t="s">
        <v>113</v>
      </c>
      <c r="C97" s="1" t="s">
        <v>112</v>
      </c>
      <c r="D97" s="2">
        <v>3000</v>
      </c>
    </row>
    <row r="98" spans="2:4" ht="94.5" x14ac:dyDescent="0.25">
      <c r="B98" s="10" t="s">
        <v>114</v>
      </c>
      <c r="C98" s="1" t="s">
        <v>115</v>
      </c>
      <c r="D98" s="2">
        <v>0</v>
      </c>
    </row>
    <row r="99" spans="2:4" ht="47.25" x14ac:dyDescent="0.25">
      <c r="B99" s="10" t="s">
        <v>332</v>
      </c>
      <c r="C99" s="1" t="s">
        <v>116</v>
      </c>
      <c r="D99" s="2">
        <v>33000</v>
      </c>
    </row>
    <row r="100" spans="2:4" ht="189" x14ac:dyDescent="0.25">
      <c r="B100" s="10" t="s">
        <v>387</v>
      </c>
      <c r="C100" s="11" t="s">
        <v>388</v>
      </c>
      <c r="D100" s="2">
        <v>3000</v>
      </c>
    </row>
    <row r="101" spans="2:4" ht="110.25" x14ac:dyDescent="0.25">
      <c r="B101" s="10" t="s">
        <v>360</v>
      </c>
      <c r="C101" s="11" t="s">
        <v>117</v>
      </c>
      <c r="D101" s="2">
        <v>50000</v>
      </c>
    </row>
    <row r="102" spans="2:4" ht="94.5" x14ac:dyDescent="0.25">
      <c r="B102" s="10" t="s">
        <v>118</v>
      </c>
      <c r="C102" s="11" t="s">
        <v>119</v>
      </c>
      <c r="D102" s="2">
        <v>103300</v>
      </c>
    </row>
    <row r="103" spans="2:4" ht="123" customHeight="1" x14ac:dyDescent="0.25">
      <c r="B103" s="10" t="s">
        <v>389</v>
      </c>
      <c r="C103" s="11" t="s">
        <v>390</v>
      </c>
      <c r="D103" s="2">
        <v>8000</v>
      </c>
    </row>
    <row r="104" spans="2:4" ht="123" customHeight="1" x14ac:dyDescent="0.25">
      <c r="B104" s="10" t="s">
        <v>391</v>
      </c>
      <c r="C104" s="11" t="s">
        <v>392</v>
      </c>
      <c r="D104" s="2">
        <v>100000</v>
      </c>
    </row>
    <row r="105" spans="2:4" ht="123" customHeight="1" x14ac:dyDescent="0.25">
      <c r="B105" s="10" t="s">
        <v>393</v>
      </c>
      <c r="C105" s="11" t="s">
        <v>392</v>
      </c>
      <c r="D105" s="2">
        <v>5800</v>
      </c>
    </row>
    <row r="106" spans="2:4" ht="75" customHeight="1" x14ac:dyDescent="0.25">
      <c r="B106" s="8" t="s">
        <v>120</v>
      </c>
      <c r="C106" s="4" t="s">
        <v>121</v>
      </c>
      <c r="D106" s="9">
        <f>D107+D108+D109+D110+D111</f>
        <v>670000</v>
      </c>
    </row>
    <row r="107" spans="2:4" ht="63" x14ac:dyDescent="0.25">
      <c r="B107" s="10" t="s">
        <v>122</v>
      </c>
      <c r="C107" s="1" t="s">
        <v>121</v>
      </c>
      <c r="D107" s="2">
        <v>35000</v>
      </c>
    </row>
    <row r="108" spans="2:4" ht="63" x14ac:dyDescent="0.25">
      <c r="B108" s="10" t="s">
        <v>123</v>
      </c>
      <c r="C108" s="1" t="s">
        <v>121</v>
      </c>
      <c r="D108" s="2">
        <v>5000</v>
      </c>
    </row>
    <row r="109" spans="2:4" ht="41.25" customHeight="1" x14ac:dyDescent="0.25">
      <c r="B109" s="10" t="s">
        <v>124</v>
      </c>
      <c r="C109" s="1" t="s">
        <v>121</v>
      </c>
      <c r="D109" s="2">
        <v>600000</v>
      </c>
    </row>
    <row r="110" spans="2:4" ht="63" x14ac:dyDescent="0.25">
      <c r="B110" s="10" t="s">
        <v>125</v>
      </c>
      <c r="C110" s="1" t="s">
        <v>121</v>
      </c>
      <c r="D110" s="2">
        <v>0</v>
      </c>
    </row>
    <row r="111" spans="2:4" ht="63" x14ac:dyDescent="0.25">
      <c r="B111" s="10" t="s">
        <v>126</v>
      </c>
      <c r="C111" s="1" t="s">
        <v>121</v>
      </c>
      <c r="D111" s="2">
        <v>30000</v>
      </c>
    </row>
    <row r="112" spans="2:4" ht="15.75" x14ac:dyDescent="0.25">
      <c r="B112" s="5" t="s">
        <v>127</v>
      </c>
      <c r="C112" s="6" t="s">
        <v>128</v>
      </c>
      <c r="D112" s="7">
        <f>D113</f>
        <v>966564604</v>
      </c>
    </row>
    <row r="113" spans="2:4" ht="47.25" x14ac:dyDescent="0.25">
      <c r="B113" s="5" t="s">
        <v>129</v>
      </c>
      <c r="C113" s="6" t="s">
        <v>130</v>
      </c>
      <c r="D113" s="7">
        <f>D114+D122+D148+D219</f>
        <v>966564604</v>
      </c>
    </row>
    <row r="114" spans="2:4" ht="47.25" x14ac:dyDescent="0.25">
      <c r="B114" s="5" t="s">
        <v>342</v>
      </c>
      <c r="C114" s="6" t="s">
        <v>131</v>
      </c>
      <c r="D114" s="7">
        <f>D115+D117+D120</f>
        <v>246200388</v>
      </c>
    </row>
    <row r="115" spans="2:4" ht="31.5" x14ac:dyDescent="0.25">
      <c r="B115" s="8" t="s">
        <v>343</v>
      </c>
      <c r="C115" s="4" t="s">
        <v>132</v>
      </c>
      <c r="D115" s="9">
        <f>D116</f>
        <v>217046000</v>
      </c>
    </row>
    <row r="116" spans="2:4" ht="51.75" customHeight="1" x14ac:dyDescent="0.25">
      <c r="B116" s="10" t="s">
        <v>133</v>
      </c>
      <c r="C116" s="1" t="s">
        <v>134</v>
      </c>
      <c r="D116" s="2">
        <v>217046000</v>
      </c>
    </row>
    <row r="117" spans="2:4" ht="47.25" x14ac:dyDescent="0.25">
      <c r="B117" s="8" t="s">
        <v>135</v>
      </c>
      <c r="C117" s="3" t="s">
        <v>136</v>
      </c>
      <c r="D117" s="9">
        <f>D118</f>
        <v>24410000</v>
      </c>
    </row>
    <row r="118" spans="2:4" ht="47.25" x14ac:dyDescent="0.25">
      <c r="B118" s="10" t="s">
        <v>137</v>
      </c>
      <c r="C118" s="1" t="s">
        <v>138</v>
      </c>
      <c r="D118" s="2">
        <v>24410000</v>
      </c>
    </row>
    <row r="119" spans="2:4" ht="15.75" x14ac:dyDescent="0.25">
      <c r="B119" s="10" t="s">
        <v>344</v>
      </c>
      <c r="C119" s="15" t="s">
        <v>345</v>
      </c>
      <c r="D119" s="2">
        <f>D120</f>
        <v>4744388</v>
      </c>
    </row>
    <row r="120" spans="2:4" ht="31.5" x14ac:dyDescent="0.25">
      <c r="B120" s="8" t="s">
        <v>139</v>
      </c>
      <c r="C120" s="4" t="s">
        <v>140</v>
      </c>
      <c r="D120" s="9">
        <f>D121</f>
        <v>4744388</v>
      </c>
    </row>
    <row r="121" spans="2:4" ht="78.75" x14ac:dyDescent="0.25">
      <c r="B121" s="10" t="s">
        <v>141</v>
      </c>
      <c r="C121" s="1" t="s">
        <v>142</v>
      </c>
      <c r="D121" s="2">
        <v>4744388</v>
      </c>
    </row>
    <row r="122" spans="2:4" ht="47.25" x14ac:dyDescent="0.25">
      <c r="B122" s="5" t="s">
        <v>143</v>
      </c>
      <c r="C122" s="6" t="s">
        <v>144</v>
      </c>
      <c r="D122" s="7">
        <f>D123+D126+D129+D135+D132</f>
        <v>69303947</v>
      </c>
    </row>
    <row r="123" spans="2:4" ht="94.5" x14ac:dyDescent="0.25">
      <c r="B123" s="4" t="s">
        <v>145</v>
      </c>
      <c r="C123" s="19" t="s">
        <v>146</v>
      </c>
      <c r="D123" s="9">
        <f>D124</f>
        <v>31952880</v>
      </c>
    </row>
    <row r="124" spans="2:4" ht="110.25" x14ac:dyDescent="0.25">
      <c r="B124" s="4" t="s">
        <v>147</v>
      </c>
      <c r="C124" s="20" t="s">
        <v>358</v>
      </c>
      <c r="D124" s="9">
        <f>D125</f>
        <v>31952880</v>
      </c>
    </row>
    <row r="125" spans="2:4" ht="110.25" x14ac:dyDescent="0.25">
      <c r="B125" s="1" t="s">
        <v>148</v>
      </c>
      <c r="C125" s="1" t="s">
        <v>358</v>
      </c>
      <c r="D125" s="2">
        <v>31952880</v>
      </c>
    </row>
    <row r="126" spans="2:4" ht="83.25" customHeight="1" x14ac:dyDescent="0.25">
      <c r="B126" s="4" t="s">
        <v>416</v>
      </c>
      <c r="C126" s="4" t="s">
        <v>149</v>
      </c>
      <c r="D126" s="2">
        <f>D127</f>
        <v>5234818</v>
      </c>
    </row>
    <row r="127" spans="2:4" ht="81" customHeight="1" x14ac:dyDescent="0.25">
      <c r="B127" s="4" t="s">
        <v>415</v>
      </c>
      <c r="C127" s="4" t="s">
        <v>150</v>
      </c>
      <c r="D127" s="2">
        <f>D128</f>
        <v>5234818</v>
      </c>
    </row>
    <row r="128" spans="2:4" ht="82.5" customHeight="1" x14ac:dyDescent="0.25">
      <c r="B128" s="1" t="s">
        <v>414</v>
      </c>
      <c r="C128" s="1" t="s">
        <v>150</v>
      </c>
      <c r="D128" s="2">
        <v>5234818</v>
      </c>
    </row>
    <row r="129" spans="2:4" ht="126" x14ac:dyDescent="0.25">
      <c r="B129" s="1" t="s">
        <v>151</v>
      </c>
      <c r="C129" s="4" t="s">
        <v>152</v>
      </c>
      <c r="D129" s="2">
        <f>D130</f>
        <v>6600040</v>
      </c>
    </row>
    <row r="130" spans="2:4" ht="38.25" customHeight="1" x14ac:dyDescent="0.25">
      <c r="B130" s="1" t="s">
        <v>153</v>
      </c>
      <c r="C130" s="4" t="s">
        <v>154</v>
      </c>
      <c r="D130" s="2">
        <f>D131</f>
        <v>6600040</v>
      </c>
    </row>
    <row r="131" spans="2:4" ht="141.75" x14ac:dyDescent="0.25">
      <c r="B131" s="1" t="s">
        <v>155</v>
      </c>
      <c r="C131" s="1" t="s">
        <v>154</v>
      </c>
      <c r="D131" s="2">
        <v>6600040</v>
      </c>
    </row>
    <row r="132" spans="2:4" ht="31.5" x14ac:dyDescent="0.25">
      <c r="B132" s="1" t="s">
        <v>357</v>
      </c>
      <c r="C132" s="20" t="s">
        <v>356</v>
      </c>
      <c r="D132" s="2">
        <f>D133</f>
        <v>37673</v>
      </c>
    </row>
    <row r="133" spans="2:4" ht="31.5" x14ac:dyDescent="0.25">
      <c r="B133" s="1" t="s">
        <v>355</v>
      </c>
      <c r="C133" s="19" t="s">
        <v>354</v>
      </c>
      <c r="D133" s="2">
        <f>D134</f>
        <v>37673</v>
      </c>
    </row>
    <row r="134" spans="2:4" ht="54" customHeight="1" x14ac:dyDescent="0.25">
      <c r="B134" s="1" t="s">
        <v>353</v>
      </c>
      <c r="C134" s="21" t="s">
        <v>354</v>
      </c>
      <c r="D134" s="2">
        <v>37673</v>
      </c>
    </row>
    <row r="135" spans="2:4" ht="15.75" x14ac:dyDescent="0.25">
      <c r="B135" s="4" t="s">
        <v>156</v>
      </c>
      <c r="C135" s="4" t="s">
        <v>157</v>
      </c>
      <c r="D135" s="9">
        <f>D136</f>
        <v>25478536</v>
      </c>
    </row>
    <row r="136" spans="2:4" ht="31.5" x14ac:dyDescent="0.25">
      <c r="B136" s="4" t="s">
        <v>158</v>
      </c>
      <c r="C136" s="4" t="s">
        <v>159</v>
      </c>
      <c r="D136" s="9">
        <f>D137+D139+D140+D141+D142+D143+D144+D145+D146+D147+D138</f>
        <v>25478536</v>
      </c>
    </row>
    <row r="137" spans="2:4" ht="94.5" x14ac:dyDescent="0.25">
      <c r="B137" s="1" t="s">
        <v>160</v>
      </c>
      <c r="C137" s="1" t="s">
        <v>161</v>
      </c>
      <c r="D137" s="2">
        <v>64822</v>
      </c>
    </row>
    <row r="138" spans="2:4" ht="78.75" x14ac:dyDescent="0.25">
      <c r="B138" s="1" t="s">
        <v>349</v>
      </c>
      <c r="C138" s="1" t="s">
        <v>417</v>
      </c>
      <c r="D138" s="2">
        <v>17903</v>
      </c>
    </row>
    <row r="139" spans="2:4" ht="63" x14ac:dyDescent="0.25">
      <c r="B139" s="1" t="s">
        <v>162</v>
      </c>
      <c r="C139" s="1" t="s">
        <v>163</v>
      </c>
      <c r="D139" s="2">
        <v>4702000</v>
      </c>
    </row>
    <row r="140" spans="2:4" ht="47.25" x14ac:dyDescent="0.25">
      <c r="B140" s="1" t="s">
        <v>164</v>
      </c>
      <c r="C140" s="1" t="s">
        <v>165</v>
      </c>
      <c r="D140" s="2">
        <v>257953</v>
      </c>
    </row>
    <row r="141" spans="2:4" ht="78.75" x14ac:dyDescent="0.25">
      <c r="B141" s="1" t="s">
        <v>166</v>
      </c>
      <c r="C141" s="1" t="s">
        <v>167</v>
      </c>
      <c r="D141" s="2">
        <v>465993</v>
      </c>
    </row>
    <row r="142" spans="2:4" ht="78.75" x14ac:dyDescent="0.25">
      <c r="B142" s="1" t="s">
        <v>168</v>
      </c>
      <c r="C142" s="1" t="s">
        <v>169</v>
      </c>
      <c r="D142" s="2">
        <v>151581</v>
      </c>
    </row>
    <row r="143" spans="2:4" ht="63" x14ac:dyDescent="0.25">
      <c r="B143" s="1" t="s">
        <v>170</v>
      </c>
      <c r="C143" s="1" t="s">
        <v>171</v>
      </c>
      <c r="D143" s="2">
        <v>6837240</v>
      </c>
    </row>
    <row r="144" spans="2:4" ht="47.25" x14ac:dyDescent="0.25">
      <c r="B144" s="1" t="s">
        <v>172</v>
      </c>
      <c r="C144" s="1" t="s">
        <v>173</v>
      </c>
      <c r="D144" s="2">
        <v>1934000</v>
      </c>
    </row>
    <row r="145" spans="2:4" ht="32.25" customHeight="1" x14ac:dyDescent="0.25">
      <c r="B145" s="1" t="s">
        <v>174</v>
      </c>
      <c r="C145" s="1" t="s">
        <v>175</v>
      </c>
      <c r="D145" s="2">
        <v>1978476</v>
      </c>
    </row>
    <row r="146" spans="2:4" ht="47.25" x14ac:dyDescent="0.25">
      <c r="B146" s="1" t="s">
        <v>176</v>
      </c>
      <c r="C146" s="1" t="s">
        <v>177</v>
      </c>
      <c r="D146" s="2">
        <v>8576568</v>
      </c>
    </row>
    <row r="147" spans="2:4" ht="47.25" x14ac:dyDescent="0.25">
      <c r="B147" s="1" t="s">
        <v>178</v>
      </c>
      <c r="C147" s="1" t="s">
        <v>179</v>
      </c>
      <c r="D147" s="2">
        <v>492000</v>
      </c>
    </row>
    <row r="148" spans="2:4" ht="31.5" x14ac:dyDescent="0.25">
      <c r="B148" s="6" t="s">
        <v>180</v>
      </c>
      <c r="C148" s="6" t="s">
        <v>346</v>
      </c>
      <c r="D148" s="7">
        <f>D149+D179+D182+D185+D188+D191+D194+D197+D200+D203+D206+D210+D213+D216</f>
        <v>643868799</v>
      </c>
    </row>
    <row r="149" spans="2:4" ht="63" x14ac:dyDescent="0.25">
      <c r="B149" s="4" t="s">
        <v>181</v>
      </c>
      <c r="C149" s="4" t="s">
        <v>183</v>
      </c>
      <c r="D149" s="9">
        <f>D150</f>
        <v>582157736</v>
      </c>
    </row>
    <row r="150" spans="2:4" ht="63" x14ac:dyDescent="0.25">
      <c r="B150" s="4" t="s">
        <v>182</v>
      </c>
      <c r="C150" s="4" t="s">
        <v>183</v>
      </c>
      <c r="D150" s="9">
        <f>SUM(D151:D178)</f>
        <v>582157736</v>
      </c>
    </row>
    <row r="151" spans="2:4" ht="47.25" x14ac:dyDescent="0.25">
      <c r="B151" s="1" t="s">
        <v>184</v>
      </c>
      <c r="C151" s="1" t="s">
        <v>185</v>
      </c>
      <c r="D151" s="2">
        <v>569633</v>
      </c>
    </row>
    <row r="152" spans="2:4" ht="78.75" x14ac:dyDescent="0.25">
      <c r="B152" s="1" t="s">
        <v>186</v>
      </c>
      <c r="C152" s="1" t="s">
        <v>187</v>
      </c>
      <c r="D152" s="2">
        <v>8900</v>
      </c>
    </row>
    <row r="153" spans="2:4" ht="31.5" x14ac:dyDescent="0.25">
      <c r="B153" s="1" t="s">
        <v>188</v>
      </c>
      <c r="C153" s="1" t="s">
        <v>189</v>
      </c>
      <c r="D153" s="2">
        <v>63412</v>
      </c>
    </row>
    <row r="154" spans="2:4" ht="47.25" x14ac:dyDescent="0.25">
      <c r="B154" s="1" t="s">
        <v>190</v>
      </c>
      <c r="C154" s="1" t="s">
        <v>191</v>
      </c>
      <c r="D154" s="2">
        <v>1019693</v>
      </c>
    </row>
    <row r="155" spans="2:4" ht="47.25" x14ac:dyDescent="0.25">
      <c r="B155" s="1" t="s">
        <v>192</v>
      </c>
      <c r="C155" s="1" t="s">
        <v>193</v>
      </c>
      <c r="D155" s="2">
        <v>27314</v>
      </c>
    </row>
    <row r="156" spans="2:4" ht="94.5" x14ac:dyDescent="0.25">
      <c r="B156" s="1" t="s">
        <v>194</v>
      </c>
      <c r="C156" s="1" t="s">
        <v>195</v>
      </c>
      <c r="D156" s="2">
        <v>2619000</v>
      </c>
    </row>
    <row r="157" spans="2:4" ht="47.25" x14ac:dyDescent="0.25">
      <c r="B157" s="1" t="s">
        <v>196</v>
      </c>
      <c r="C157" s="1" t="s">
        <v>197</v>
      </c>
      <c r="D157" s="2">
        <v>214960</v>
      </c>
    </row>
    <row r="158" spans="2:4" ht="78.75" x14ac:dyDescent="0.25">
      <c r="B158" s="1" t="s">
        <v>198</v>
      </c>
      <c r="C158" s="1" t="s">
        <v>199</v>
      </c>
      <c r="D158" s="2">
        <v>666031</v>
      </c>
    </row>
    <row r="159" spans="2:4" ht="94.5" x14ac:dyDescent="0.25">
      <c r="B159" s="1" t="s">
        <v>200</v>
      </c>
      <c r="C159" s="1" t="s">
        <v>201</v>
      </c>
      <c r="D159" s="2">
        <v>7941810</v>
      </c>
    </row>
    <row r="160" spans="2:4" ht="31.5" x14ac:dyDescent="0.25">
      <c r="B160" s="1" t="s">
        <v>202</v>
      </c>
      <c r="C160" s="1" t="s">
        <v>203</v>
      </c>
      <c r="D160" s="2">
        <v>2267613</v>
      </c>
    </row>
    <row r="161" spans="2:4" ht="47.25" x14ac:dyDescent="0.25">
      <c r="B161" s="1" t="s">
        <v>204</v>
      </c>
      <c r="C161" s="1" t="s">
        <v>205</v>
      </c>
      <c r="D161" s="2">
        <v>106750300</v>
      </c>
    </row>
    <row r="162" spans="2:4" ht="47.25" x14ac:dyDescent="0.25">
      <c r="B162" s="1" t="s">
        <v>206</v>
      </c>
      <c r="C162" s="1" t="s">
        <v>207</v>
      </c>
      <c r="D162" s="2">
        <v>242868747</v>
      </c>
    </row>
    <row r="163" spans="2:4" ht="47.25" x14ac:dyDescent="0.25">
      <c r="B163" s="1" t="s">
        <v>208</v>
      </c>
      <c r="C163" s="1" t="s">
        <v>209</v>
      </c>
      <c r="D163" s="2">
        <v>13615292</v>
      </c>
    </row>
    <row r="164" spans="2:4" ht="78.75" x14ac:dyDescent="0.25">
      <c r="B164" s="1" t="s">
        <v>210</v>
      </c>
      <c r="C164" s="1" t="s">
        <v>211</v>
      </c>
      <c r="D164" s="2">
        <v>22856062</v>
      </c>
    </row>
    <row r="165" spans="2:4" ht="63" x14ac:dyDescent="0.25">
      <c r="B165" s="1" t="s">
        <v>212</v>
      </c>
      <c r="C165" s="1" t="s">
        <v>213</v>
      </c>
      <c r="D165" s="2">
        <v>17623768</v>
      </c>
    </row>
    <row r="166" spans="2:4" ht="31.5" x14ac:dyDescent="0.25">
      <c r="B166" s="1" t="s">
        <v>214</v>
      </c>
      <c r="C166" s="1" t="s">
        <v>215</v>
      </c>
      <c r="D166" s="2">
        <v>2082656</v>
      </c>
    </row>
    <row r="167" spans="2:4" ht="47.25" x14ac:dyDescent="0.25">
      <c r="B167" s="1" t="s">
        <v>216</v>
      </c>
      <c r="C167" s="1" t="s">
        <v>217</v>
      </c>
      <c r="D167" s="2">
        <v>13640</v>
      </c>
    </row>
    <row r="168" spans="2:4" ht="31.5" x14ac:dyDescent="0.25">
      <c r="B168" s="1" t="s">
        <v>218</v>
      </c>
      <c r="C168" s="1" t="s">
        <v>219</v>
      </c>
      <c r="D168" s="2">
        <v>50000</v>
      </c>
    </row>
    <row r="169" spans="2:4" ht="94.5" x14ac:dyDescent="0.25">
      <c r="B169" s="1" t="s">
        <v>220</v>
      </c>
      <c r="C169" s="1" t="s">
        <v>221</v>
      </c>
      <c r="D169" s="2">
        <v>28500000</v>
      </c>
    </row>
    <row r="170" spans="2:4" ht="15.75" x14ac:dyDescent="0.25">
      <c r="B170" s="1" t="s">
        <v>222</v>
      </c>
      <c r="C170" s="1" t="s">
        <v>223</v>
      </c>
      <c r="D170" s="2">
        <v>9456000</v>
      </c>
    </row>
    <row r="171" spans="2:4" ht="123.75" customHeight="1" x14ac:dyDescent="0.25">
      <c r="B171" s="1" t="s">
        <v>224</v>
      </c>
      <c r="C171" s="1" t="s">
        <v>225</v>
      </c>
      <c r="D171" s="2">
        <v>74711552</v>
      </c>
    </row>
    <row r="172" spans="2:4" ht="54" customHeight="1" x14ac:dyDescent="0.25">
      <c r="B172" s="1" t="s">
        <v>226</v>
      </c>
      <c r="C172" s="1" t="s">
        <v>227</v>
      </c>
      <c r="D172" s="2">
        <v>3812800</v>
      </c>
    </row>
    <row r="173" spans="2:4" ht="60.75" customHeight="1" x14ac:dyDescent="0.25">
      <c r="B173" s="1" t="s">
        <v>228</v>
      </c>
      <c r="C173" s="1" t="s">
        <v>229</v>
      </c>
      <c r="D173" s="2">
        <v>16212000</v>
      </c>
    </row>
    <row r="174" spans="2:4" ht="90" customHeight="1" x14ac:dyDescent="0.25">
      <c r="B174" s="1" t="s">
        <v>230</v>
      </c>
      <c r="C174" s="1" t="s">
        <v>231</v>
      </c>
      <c r="D174" s="2">
        <v>18857000</v>
      </c>
    </row>
    <row r="175" spans="2:4" ht="64.5" customHeight="1" x14ac:dyDescent="0.25">
      <c r="B175" s="10" t="s">
        <v>232</v>
      </c>
      <c r="C175" s="1" t="s">
        <v>233</v>
      </c>
      <c r="D175" s="2">
        <v>8959700</v>
      </c>
    </row>
    <row r="176" spans="2:4" ht="94.5" x14ac:dyDescent="0.25">
      <c r="B176" s="10" t="s">
        <v>234</v>
      </c>
      <c r="C176" s="1" t="s">
        <v>235</v>
      </c>
      <c r="D176" s="2">
        <v>370000</v>
      </c>
    </row>
    <row r="177" spans="2:4" ht="78.75" x14ac:dyDescent="0.25">
      <c r="B177" s="10" t="s">
        <v>236</v>
      </c>
      <c r="C177" s="1" t="s">
        <v>237</v>
      </c>
      <c r="D177" s="2">
        <v>6786</v>
      </c>
    </row>
    <row r="178" spans="2:4" ht="84.75" customHeight="1" x14ac:dyDescent="0.25">
      <c r="B178" s="10" t="s">
        <v>398</v>
      </c>
      <c r="C178" s="1" t="s">
        <v>399</v>
      </c>
      <c r="D178" s="2">
        <v>13067</v>
      </c>
    </row>
    <row r="179" spans="2:4" ht="79.5" customHeight="1" x14ac:dyDescent="0.25">
      <c r="B179" s="8" t="s">
        <v>238</v>
      </c>
      <c r="C179" s="4" t="s">
        <v>239</v>
      </c>
      <c r="D179" s="9">
        <f>D180</f>
        <v>9113000</v>
      </c>
    </row>
    <row r="180" spans="2:4" ht="75" customHeight="1" x14ac:dyDescent="0.25">
      <c r="B180" s="8" t="s">
        <v>240</v>
      </c>
      <c r="C180" s="4" t="s">
        <v>241</v>
      </c>
      <c r="D180" s="9">
        <f>D181</f>
        <v>9113000</v>
      </c>
    </row>
    <row r="181" spans="2:4" ht="75" customHeight="1" x14ac:dyDescent="0.25">
      <c r="B181" s="10" t="s">
        <v>242</v>
      </c>
      <c r="C181" s="1" t="s">
        <v>241</v>
      </c>
      <c r="D181" s="2">
        <v>9113000</v>
      </c>
    </row>
    <row r="182" spans="2:4" ht="94.5" x14ac:dyDescent="0.25">
      <c r="B182" s="13" t="s">
        <v>243</v>
      </c>
      <c r="C182" s="3" t="s">
        <v>244</v>
      </c>
      <c r="D182" s="9">
        <f>D184</f>
        <v>24093194</v>
      </c>
    </row>
    <row r="183" spans="2:4" ht="94.5" x14ac:dyDescent="0.25">
      <c r="B183" s="13" t="s">
        <v>326</v>
      </c>
      <c r="C183" s="3" t="s">
        <v>246</v>
      </c>
      <c r="D183" s="9">
        <f>D184</f>
        <v>24093194</v>
      </c>
    </row>
    <row r="184" spans="2:4" ht="94.5" x14ac:dyDescent="0.25">
      <c r="B184" s="14" t="s">
        <v>245</v>
      </c>
      <c r="C184" s="11" t="s">
        <v>246</v>
      </c>
      <c r="D184" s="2">
        <v>24093194</v>
      </c>
    </row>
    <row r="185" spans="2:4" ht="63" x14ac:dyDescent="0.25">
      <c r="B185" s="4" t="s">
        <v>247</v>
      </c>
      <c r="C185" s="4" t="s">
        <v>248</v>
      </c>
      <c r="D185" s="9">
        <f>D186</f>
        <v>545038</v>
      </c>
    </row>
    <row r="186" spans="2:4" ht="63" x14ac:dyDescent="0.25">
      <c r="B186" s="4" t="s">
        <v>249</v>
      </c>
      <c r="C186" s="4" t="s">
        <v>250</v>
      </c>
      <c r="D186" s="9">
        <f>D187</f>
        <v>545038</v>
      </c>
    </row>
    <row r="187" spans="2:4" ht="47.25" x14ac:dyDescent="0.25">
      <c r="B187" s="10" t="s">
        <v>251</v>
      </c>
      <c r="C187" s="1" t="s">
        <v>252</v>
      </c>
      <c r="D187" s="2">
        <v>545038</v>
      </c>
    </row>
    <row r="188" spans="2:4" ht="78.75" x14ac:dyDescent="0.25">
      <c r="B188" s="8" t="s">
        <v>253</v>
      </c>
      <c r="C188" s="4" t="s">
        <v>254</v>
      </c>
      <c r="D188" s="9">
        <f>D189</f>
        <v>41419</v>
      </c>
    </row>
    <row r="189" spans="2:4" ht="94.5" x14ac:dyDescent="0.25">
      <c r="B189" s="8" t="s">
        <v>255</v>
      </c>
      <c r="C189" s="4" t="s">
        <v>256</v>
      </c>
      <c r="D189" s="9">
        <f>D190</f>
        <v>41419</v>
      </c>
    </row>
    <row r="190" spans="2:4" ht="94.5" x14ac:dyDescent="0.25">
      <c r="B190" s="10" t="s">
        <v>257</v>
      </c>
      <c r="C190" s="1" t="s">
        <v>256</v>
      </c>
      <c r="D190" s="2">
        <v>41419</v>
      </c>
    </row>
    <row r="191" spans="2:4" ht="78.75" x14ac:dyDescent="0.25">
      <c r="B191" s="8" t="s">
        <v>258</v>
      </c>
      <c r="C191" s="3" t="s">
        <v>259</v>
      </c>
      <c r="D191" s="9">
        <f>D192</f>
        <v>193400</v>
      </c>
    </row>
    <row r="192" spans="2:4" ht="94.5" x14ac:dyDescent="0.25">
      <c r="B192" s="8" t="s">
        <v>260</v>
      </c>
      <c r="C192" s="3" t="s">
        <v>261</v>
      </c>
      <c r="D192" s="9">
        <f>D193</f>
        <v>193400</v>
      </c>
    </row>
    <row r="193" spans="2:4" ht="94.5" x14ac:dyDescent="0.25">
      <c r="B193" s="8" t="s">
        <v>262</v>
      </c>
      <c r="C193" s="1" t="s">
        <v>263</v>
      </c>
      <c r="D193" s="2">
        <v>193400</v>
      </c>
    </row>
    <row r="194" spans="2:4" ht="94.5" x14ac:dyDescent="0.25">
      <c r="B194" s="4" t="s">
        <v>264</v>
      </c>
      <c r="C194" s="4" t="s">
        <v>347</v>
      </c>
      <c r="D194" s="9">
        <f>D195</f>
        <v>2284664</v>
      </c>
    </row>
    <row r="195" spans="2:4" ht="94.5" x14ac:dyDescent="0.25">
      <c r="B195" s="4" t="s">
        <v>265</v>
      </c>
      <c r="C195" s="4" t="s">
        <v>266</v>
      </c>
      <c r="D195" s="9">
        <f>D196</f>
        <v>2284664</v>
      </c>
    </row>
    <row r="196" spans="2:4" ht="110.25" x14ac:dyDescent="0.25">
      <c r="B196" s="1" t="s">
        <v>267</v>
      </c>
      <c r="C196" s="1" t="s">
        <v>268</v>
      </c>
      <c r="D196" s="2">
        <v>2284664</v>
      </c>
    </row>
    <row r="197" spans="2:4" ht="78.75" customHeight="1" x14ac:dyDescent="0.25">
      <c r="B197" s="4" t="s">
        <v>269</v>
      </c>
      <c r="C197" s="4" t="s">
        <v>270</v>
      </c>
      <c r="D197" s="9">
        <f>D198</f>
        <v>12419400</v>
      </c>
    </row>
    <row r="198" spans="2:4" ht="63" x14ac:dyDescent="0.25">
      <c r="B198" s="4" t="s">
        <v>271</v>
      </c>
      <c r="C198" s="4" t="s">
        <v>272</v>
      </c>
      <c r="D198" s="9">
        <f>D199</f>
        <v>12419400</v>
      </c>
    </row>
    <row r="199" spans="2:4" ht="63" x14ac:dyDescent="0.25">
      <c r="B199" s="1" t="s">
        <v>273</v>
      </c>
      <c r="C199" s="1" t="s">
        <v>274</v>
      </c>
      <c r="D199" s="2">
        <v>12419400</v>
      </c>
    </row>
    <row r="200" spans="2:4" ht="63" x14ac:dyDescent="0.25">
      <c r="B200" s="8" t="s">
        <v>275</v>
      </c>
      <c r="C200" s="4" t="s">
        <v>276</v>
      </c>
      <c r="D200" s="9">
        <f>D201</f>
        <v>311040</v>
      </c>
    </row>
    <row r="201" spans="2:4" ht="78.75" x14ac:dyDescent="0.25">
      <c r="B201" s="4" t="s">
        <v>277</v>
      </c>
      <c r="C201" s="4" t="s">
        <v>278</v>
      </c>
      <c r="D201" s="9">
        <f>D202</f>
        <v>311040</v>
      </c>
    </row>
    <row r="202" spans="2:4" ht="83.25" customHeight="1" x14ac:dyDescent="0.25">
      <c r="B202" s="1" t="s">
        <v>279</v>
      </c>
      <c r="C202" s="1" t="s">
        <v>280</v>
      </c>
      <c r="D202" s="2">
        <v>311040</v>
      </c>
    </row>
    <row r="203" spans="2:4" ht="117" customHeight="1" x14ac:dyDescent="0.25">
      <c r="B203" s="8" t="s">
        <v>281</v>
      </c>
      <c r="C203" s="4" t="s">
        <v>282</v>
      </c>
      <c r="D203" s="9">
        <f>D204</f>
        <v>119466</v>
      </c>
    </row>
    <row r="204" spans="2:4" ht="129" customHeight="1" x14ac:dyDescent="0.25">
      <c r="B204" s="8" t="s">
        <v>283</v>
      </c>
      <c r="C204" s="4" t="s">
        <v>284</v>
      </c>
      <c r="D204" s="9">
        <f>D205</f>
        <v>119466</v>
      </c>
    </row>
    <row r="205" spans="2:4" ht="126" x14ac:dyDescent="0.25">
      <c r="B205" s="10" t="s">
        <v>285</v>
      </c>
      <c r="C205" s="1" t="s">
        <v>286</v>
      </c>
      <c r="D205" s="2">
        <v>119466</v>
      </c>
    </row>
    <row r="206" spans="2:4" ht="157.5" x14ac:dyDescent="0.25">
      <c r="B206" s="8" t="s">
        <v>324</v>
      </c>
      <c r="C206" s="4" t="s">
        <v>327</v>
      </c>
      <c r="D206" s="9">
        <f>D207</f>
        <v>7638000</v>
      </c>
    </row>
    <row r="207" spans="2:4" ht="204.75" x14ac:dyDescent="0.25">
      <c r="B207" s="8" t="s">
        <v>328</v>
      </c>
      <c r="C207" s="4" t="s">
        <v>287</v>
      </c>
      <c r="D207" s="9">
        <f>D209+D208</f>
        <v>7638000</v>
      </c>
    </row>
    <row r="208" spans="2:4" ht="110.25" x14ac:dyDescent="0.25">
      <c r="B208" s="10" t="s">
        <v>288</v>
      </c>
      <c r="C208" s="1" t="s">
        <v>289</v>
      </c>
      <c r="D208" s="2">
        <v>6789000</v>
      </c>
    </row>
    <row r="209" spans="2:4" ht="132.75" customHeight="1" x14ac:dyDescent="0.25">
      <c r="B209" s="10" t="s">
        <v>288</v>
      </c>
      <c r="C209" s="1" t="s">
        <v>290</v>
      </c>
      <c r="D209" s="2">
        <v>849000</v>
      </c>
    </row>
    <row r="210" spans="2:4" ht="107.25" customHeight="1" x14ac:dyDescent="0.25">
      <c r="B210" s="8" t="s">
        <v>291</v>
      </c>
      <c r="C210" s="4" t="s">
        <v>292</v>
      </c>
      <c r="D210" s="9">
        <f>D211</f>
        <v>356626</v>
      </c>
    </row>
    <row r="211" spans="2:4" ht="78.75" x14ac:dyDescent="0.25">
      <c r="B211" s="8" t="s">
        <v>293</v>
      </c>
      <c r="C211" s="4" t="s">
        <v>294</v>
      </c>
      <c r="D211" s="9">
        <f>D212</f>
        <v>356626</v>
      </c>
    </row>
    <row r="212" spans="2:4" ht="63" x14ac:dyDescent="0.25">
      <c r="B212" s="10" t="s">
        <v>295</v>
      </c>
      <c r="C212" s="1" t="s">
        <v>296</v>
      </c>
      <c r="D212" s="2">
        <v>356626</v>
      </c>
    </row>
    <row r="213" spans="2:4" ht="94.5" x14ac:dyDescent="0.25">
      <c r="B213" s="8" t="s">
        <v>325</v>
      </c>
      <c r="C213" s="4" t="s">
        <v>329</v>
      </c>
      <c r="D213" s="9">
        <f>D214</f>
        <v>2978000</v>
      </c>
    </row>
    <row r="214" spans="2:4" ht="78.75" x14ac:dyDescent="0.25">
      <c r="B214" s="8" t="s">
        <v>297</v>
      </c>
      <c r="C214" s="4" t="s">
        <v>298</v>
      </c>
      <c r="D214" s="9">
        <f>D215</f>
        <v>2978000</v>
      </c>
    </row>
    <row r="215" spans="2:4" ht="94.5" x14ac:dyDescent="0.25">
      <c r="B215" s="10" t="s">
        <v>299</v>
      </c>
      <c r="C215" s="1" t="s">
        <v>298</v>
      </c>
      <c r="D215" s="2">
        <v>2978000</v>
      </c>
    </row>
    <row r="216" spans="2:4" ht="31.5" x14ac:dyDescent="0.25">
      <c r="B216" s="8" t="s">
        <v>300</v>
      </c>
      <c r="C216" s="4" t="s">
        <v>301</v>
      </c>
      <c r="D216" s="9">
        <f>D217</f>
        <v>1617816</v>
      </c>
    </row>
    <row r="217" spans="2:4" ht="47.25" x14ac:dyDescent="0.25">
      <c r="B217" s="8" t="s">
        <v>302</v>
      </c>
      <c r="C217" s="4" t="s">
        <v>303</v>
      </c>
      <c r="D217" s="9">
        <f>D218</f>
        <v>1617816</v>
      </c>
    </row>
    <row r="218" spans="2:4" ht="63" customHeight="1" x14ac:dyDescent="0.25">
      <c r="B218" s="10" t="s">
        <v>304</v>
      </c>
      <c r="C218" s="1" t="s">
        <v>303</v>
      </c>
      <c r="D218" s="2">
        <v>1617816</v>
      </c>
    </row>
    <row r="219" spans="2:4" ht="15.75" x14ac:dyDescent="0.25">
      <c r="B219" s="5" t="s">
        <v>305</v>
      </c>
      <c r="C219" s="6" t="s">
        <v>306</v>
      </c>
      <c r="D219" s="7">
        <f>D220+D225</f>
        <v>7191470</v>
      </c>
    </row>
    <row r="220" spans="2:4" ht="94.5" x14ac:dyDescent="0.25">
      <c r="B220" s="8" t="s">
        <v>307</v>
      </c>
      <c r="C220" s="4" t="s">
        <v>308</v>
      </c>
      <c r="D220" s="9">
        <f>D221</f>
        <v>7145434</v>
      </c>
    </row>
    <row r="221" spans="2:4" ht="94.5" x14ac:dyDescent="0.25">
      <c r="B221" s="8" t="s">
        <v>309</v>
      </c>
      <c r="C221" s="4" t="s">
        <v>310</v>
      </c>
      <c r="D221" s="9">
        <f>D222+D223+D224</f>
        <v>7145434</v>
      </c>
    </row>
    <row r="222" spans="2:4" ht="96.75" customHeight="1" x14ac:dyDescent="0.25">
      <c r="B222" s="10" t="s">
        <v>311</v>
      </c>
      <c r="C222" s="1" t="s">
        <v>310</v>
      </c>
      <c r="D222" s="2">
        <v>4379434</v>
      </c>
    </row>
    <row r="223" spans="2:4" ht="118.5" customHeight="1" x14ac:dyDescent="0.25">
      <c r="B223" s="10" t="s">
        <v>312</v>
      </c>
      <c r="C223" s="1" t="s">
        <v>310</v>
      </c>
      <c r="D223" s="2">
        <v>377000</v>
      </c>
    </row>
    <row r="224" spans="2:4" ht="116.25" customHeight="1" x14ac:dyDescent="0.25">
      <c r="B224" s="10" t="s">
        <v>313</v>
      </c>
      <c r="C224" s="1" t="s">
        <v>310</v>
      </c>
      <c r="D224" s="2">
        <v>2389000</v>
      </c>
    </row>
    <row r="225" spans="2:4" ht="105.75" customHeight="1" x14ac:dyDescent="0.25">
      <c r="B225" s="10" t="s">
        <v>350</v>
      </c>
      <c r="C225" s="22" t="s">
        <v>352</v>
      </c>
      <c r="D225" s="2">
        <v>46036</v>
      </c>
    </row>
    <row r="226" spans="2:4" ht="94.5" x14ac:dyDescent="0.25">
      <c r="B226" s="10" t="s">
        <v>351</v>
      </c>
      <c r="C226" s="23" t="s">
        <v>352</v>
      </c>
      <c r="D226" s="2">
        <v>46036</v>
      </c>
    </row>
    <row r="227" spans="2:4" ht="15.75" x14ac:dyDescent="0.25">
      <c r="B227" s="5"/>
      <c r="C227" s="5" t="s">
        <v>314</v>
      </c>
      <c r="D227" s="7">
        <f>D112+D10</f>
        <v>1070775187.39</v>
      </c>
    </row>
  </sheetData>
  <mergeCells count="3">
    <mergeCell ref="B6:D6"/>
    <mergeCell ref="B8:B9"/>
    <mergeCell ref="C8:C9"/>
  </mergeCells>
  <pageMargins left="0.9055118110236221" right="0.19685039370078741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2019-01-10T07:01:55Z</cp:lastPrinted>
  <dcterms:created xsi:type="dcterms:W3CDTF">2018-05-24T06:09:51Z</dcterms:created>
  <dcterms:modified xsi:type="dcterms:W3CDTF">2019-01-10T07:02:32Z</dcterms:modified>
</cp:coreProperties>
</file>