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53" i="3"/>
  <c r="C152" s="1"/>
  <c r="C146"/>
  <c r="C147"/>
  <c r="C215"/>
  <c r="C212"/>
  <c r="C136"/>
  <c r="C144"/>
  <c r="C143" s="1"/>
  <c r="C204"/>
  <c r="C203" s="1"/>
  <c r="C189"/>
  <c r="C188" s="1"/>
  <c r="C33"/>
  <c r="C32" s="1"/>
  <c r="C166"/>
  <c r="C198"/>
  <c r="C83"/>
  <c r="C192"/>
  <c r="C191" s="1"/>
  <c r="C76"/>
  <c r="C12"/>
  <c r="C131"/>
  <c r="C35"/>
  <c r="C208" l="1"/>
  <c r="C207" s="1"/>
  <c r="C150"/>
  <c r="C149" s="1"/>
  <c r="C214"/>
  <c r="C165"/>
  <c r="C186"/>
  <c r="C185" s="1"/>
  <c r="C201"/>
  <c r="C200" s="1"/>
  <c r="C197"/>
  <c r="C195"/>
  <c r="C194" s="1"/>
  <c r="C141"/>
  <c r="C140" s="1"/>
  <c r="C139" s="1"/>
  <c r="C126"/>
  <c r="C125" s="1"/>
  <c r="C81"/>
  <c r="C80" s="1"/>
  <c r="C58"/>
  <c r="C57" s="1"/>
  <c r="C42"/>
  <c r="C39"/>
  <c r="C38" s="1"/>
  <c r="C206" l="1"/>
  <c r="C164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21" s="1"/>
</calcChain>
</file>

<file path=xl/sharedStrings.xml><?xml version="1.0" encoding="utf-8"?>
<sst xmlns="http://schemas.openxmlformats.org/spreadsheetml/2006/main" count="432" uniqueCount="415">
  <si>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</si>
  <si>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</si>
  <si>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</si>
  <si>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</si>
  <si>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</si>
  <si>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</si>
  <si>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</si>
  <si>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</si>
  <si>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</si>
  <si>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</si>
  <si>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</si>
  <si>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</si>
  <si>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</si>
  <si>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</si>
  <si>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</si>
  <si>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</si>
  <si>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</si>
  <si>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</si>
  <si>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</si>
  <si>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</si>
  <si>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</si>
  <si>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</si>
  <si>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</si>
  <si>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</si>
  <si>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</si>
  <si>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</si>
  <si>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</si>
  <si>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</si>
  <si>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</si>
  <si>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</si>
  <si>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</si>
  <si>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</si>
  <si>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</si>
  <si>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</si>
  <si>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</si>
  <si>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</si>
  <si>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</si>
  <si>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</si>
  <si>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</si>
  <si>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</si>
  <si>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</si>
  <si>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</si>
  <si>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</si>
  <si>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</si>
  <si>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</si>
  <si>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</si>
  <si>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</si>
  <si>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</si>
  <si>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</si>
  <si>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</si>
  <si>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</si>
  <si>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</si>
  <si>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</si>
  <si>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</si>
  <si>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</si>
  <si>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</si>
  <si>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</si>
  <si>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</si>
  <si>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</si>
  <si>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</si>
  <si>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</si>
  <si>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</si>
  <si>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</si>
  <si>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</si>
  <si>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</si>
  <si>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</si>
  <si>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</si>
  <si>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</si>
  <si>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</si>
  <si>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</si>
  <si>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</si>
  <si>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</si>
  <si>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</si>
  <si>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</si>
  <si>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</si>
  <si>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</si>
  <si>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</si>
  <si>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</si>
  <si>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</si>
  <si>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</si>
  <si>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</si>
  <si>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</si>
  <si>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</si>
  <si>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</si>
  <si>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</si>
  <si>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</si>
  <si>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</si>
  <si>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</si>
  <si>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</si>
  <si>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</si>
  <si>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</si>
  <si>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</si>
  <si>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</si>
  <si>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</si>
  <si>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</si>
  <si>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</si>
  <si>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</si>
  <si>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</si>
  <si>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</si>
  <si>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</si>
  <si>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</si>
  <si>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</si>
  <si>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</si>
  <si>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</si>
  <si>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</si>
  <si>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</si>
  <si>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</si>
  <si>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</si>
  <si>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</si>
  <si>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</si>
  <si>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</si>
  <si>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</si>
  <si>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</si>
  <si>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</si>
  <si>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</si>
  <si>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</si>
  <si>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</si>
  <si>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</si>
  <si>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</si>
  <si>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</si>
  <si>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</si>
  <si>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</si>
  <si>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</si>
  <si>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</si>
  <si>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</si>
  <si>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</si>
  <si>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</si>
  <si>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</si>
  <si>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</si>
  <si>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</si>
  <si>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</si>
  <si>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</si>
  <si>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</si>
  <si>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</si>
  <si>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</si>
  <si>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</si>
  <si>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</si>
  <si>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</si>
  <si>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</si>
  <si>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</si>
  <si>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</si>
  <si>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</si>
  <si>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</si>
  <si>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</si>
  <si>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</si>
  <si>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</si>
  <si>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</si>
  <si>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</si>
  <si>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</si>
  <si>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</si>
  <si>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</si>
  <si>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</si>
  <si>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</si>
  <si>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</si>
  <si>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</si>
  <si>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</si>
  <si>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</si>
  <si>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</si>
  <si>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</si>
  <si>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</si>
  <si>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</si>
  <si>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</si>
  <si>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</si>
  <si>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</si>
  <si>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</si>
  <si>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</si>
  <si>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</si>
  <si>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</si>
  <si>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</si>
  <si>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</si>
  <si>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</si>
  <si>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</si>
  <si>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</si>
  <si>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</si>
  <si>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</si>
  <si>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</si>
  <si>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</si>
  <si>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</si>
  <si>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</si>
  <si>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</si>
  <si>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</si>
  <si>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</si>
  <si>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</si>
  <si>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</si>
  <si>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</si>
  <si>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</si>
  <si>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</si>
  <si>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</si>
  <si>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</si>
  <si>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</si>
  <si>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</si>
  <si>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</si>
  <si>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</si>
  <si>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</si>
  <si>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</si>
  <si>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</si>
  <si>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</si>
  <si>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</si>
  <si>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</si>
  <si>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</si>
  <si>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</si>
  <si>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</si>
  <si>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</si>
  <si>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</si>
  <si>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</si>
  <si>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</si>
  <si>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</si>
  <si>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</si>
  <si>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</si>
  <si>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</si>
  <si>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</si>
  <si>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</si>
  <si>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</si>
  <si>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</si>
  <si>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</si>
  <si>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</si>
  <si>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</si>
  <si>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</si>
  <si>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</si>
  <si>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</si>
  <si>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</si>
  <si>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</si>
  <si>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</si>
  <si>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</si>
  <si>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</si>
  <si>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</si>
  <si>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</si>
  <si>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</si>
  <si>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</si>
  <si>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</si>
  <si>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</si>
  <si>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</si>
  <si>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</si>
  <si>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</si>
  <si>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</si>
  <si>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</si>
  <si>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</si>
  <si>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</si>
  <si>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</si>
  <si>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</si>
  <si>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</si>
  <si>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</si>
  <si>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</si>
  <si>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</si>
  <si>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</si>
  <si>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</si>
  <si>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</si>
  <si>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</si>
  <si>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</si>
  <si>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</si>
  <si>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</si>
  <si>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</si>
  <si>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</si>
  <si>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</si>
  <si>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</si>
  <si>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</si>
  <si>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</si>
  <si>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</si>
  <si>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</si>
  <si>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</si>
  <si>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</si>
  <si>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</si>
  <si>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</si>
  <si>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</si>
  <si>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</si>
  <si>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</si>
  <si>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</si>
  <si>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</si>
  <si>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</si>
  <si>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</si>
  <si>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</si>
  <si>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</si>
  <si>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</si>
  <si>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</si>
  <si>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</si>
  <si>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</si>
  <si>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</si>
  <si>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</si>
  <si>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</si>
  <si>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</si>
  <si>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</si>
  <si>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</si>
  <si>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</si>
  <si>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</si>
  <si>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</si>
  <si>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</si>
  <si>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</si>
  <si>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</si>
  <si>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</si>
  <si>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</si>
  <si>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</si>
  <si>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</si>
  <si>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</si>
  <si>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</si>
  <si>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</si>
  <si>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</si>
  <si>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</si>
  <si>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</si>
  <si>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</si>
  <si>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</si>
  <si>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</si>
  <si>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</si>
  <si>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</si>
  <si>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</si>
  <si>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</si>
  <si>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</si>
  <si>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</si>
  <si>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</si>
  <si>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</si>
  <si>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</si>
  <si>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</si>
  <si>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</si>
  <si>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</si>
  <si>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</si>
  <si>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</si>
  <si>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</si>
  <si>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</si>
  <si>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</si>
  <si>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</si>
  <si>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</si>
  <si>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</si>
  <si>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</si>
  <si>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</si>
  <si>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</si>
  <si>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</si>
  <si>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</si>
  <si>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</si>
  <si>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</si>
  <si>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</si>
  <si>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</si>
  <si>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</si>
  <si>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</si>
  <si>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</si>
  <si>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</si>
  <si>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</si>
  <si>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</si>
  <si>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</si>
  <si>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</si>
  <si>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</si>
  <si>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</si>
  <si>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</si>
  <si>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</si>
  <si>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</si>
  <si>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</si>
  <si>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</si>
  <si>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</si>
  <si>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</si>
  <si>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</si>
  <si>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</si>
  <si>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</si>
  <si>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</si>
  <si>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</si>
  <si>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</si>
  <si>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</si>
  <si>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</si>
  <si>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</si>
  <si>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</si>
  <si>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</si>
  <si>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</si>
  <si>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</si>
  <si>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</si>
  <si>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</si>
  <si>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</si>
  <si>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</si>
  <si>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</si>
  <si>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</si>
  <si>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</si>
  <si>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</si>
  <si>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</si>
  <si>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</si>
  <si>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</si>
  <si>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</si>
  <si>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</si>
  <si>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</si>
  <si>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</si>
  <si>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</si>
  <si>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</si>
  <si>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</si>
  <si>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</si>
  <si>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</si>
  <si>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</si>
  <si>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</si>
  <si>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</si>
  <si>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</si>
  <si>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</si>
  <si>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</si>
  <si>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</si>
  <si>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</si>
  <si>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</si>
  <si>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</si>
  <si>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</si>
  <si>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</si>
  <si>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</si>
  <si>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</si>
  <si>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</si>
  <si>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</si>
  <si>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</si>
  <si>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</si>
  <si>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</si>
  <si>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</si>
  <si>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</si>
  <si>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</si>
  <si>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</si>
  <si>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</si>
  <si>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</si>
  <si>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</si>
  <si>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</si>
  <si>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</si>
  <si>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</si>
  <si>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</si>
  <si>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</si>
  <si>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</si>
  <si>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</si>
  <si>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</si>
  <si>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от 26.06.2024 № 335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</si>
</sst>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1"/>
  <sheetViews>
    <sheetView tabSelected="1" zoomScale="87" zoomScaleNormal="87" workbookViewId="0">
      <selection activeCell="E11" sqref="E11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386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414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160515029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730000</v>
      </c>
    </row>
    <row r="48" spans="1:4" ht="47.25">
      <c r="A48" s="4" t="s">
        <v>21</v>
      </c>
      <c r="B48" s="5" t="s">
        <v>272</v>
      </c>
      <c r="C48" s="19">
        <v>730000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278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2846000</v>
      </c>
    </row>
    <row r="68" spans="1:3" ht="47.25">
      <c r="A68" s="2" t="s">
        <v>63</v>
      </c>
      <c r="B68" s="3" t="s">
        <v>142</v>
      </c>
      <c r="C68" s="18">
        <f>C69+C73+C76</f>
        <v>1696000</v>
      </c>
    </row>
    <row r="69" spans="1:3" ht="31.5">
      <c r="A69" s="6" t="s">
        <v>30</v>
      </c>
      <c r="B69" s="7" t="s">
        <v>31</v>
      </c>
      <c r="C69" s="20">
        <f>C70+C71</f>
        <v>697000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177000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749000</v>
      </c>
    </row>
    <row r="76" spans="1:3" ht="94.5">
      <c r="A76" s="6" t="s">
        <v>118</v>
      </c>
      <c r="B76" s="8" t="s">
        <v>128</v>
      </c>
      <c r="C76" s="20">
        <f>C77+C79</f>
        <v>749000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549000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1164347348.1600001</v>
      </c>
    </row>
    <row r="124" spans="1:3" ht="47.25">
      <c r="A124" s="2" t="s">
        <v>36</v>
      </c>
      <c r="B124" s="3" t="s">
        <v>146</v>
      </c>
      <c r="C124" s="18">
        <f>C125+C139+C164+C206</f>
        <v>1164347348.1600001</v>
      </c>
    </row>
    <row r="125" spans="1:3" ht="31.5">
      <c r="A125" s="2" t="s">
        <v>84</v>
      </c>
      <c r="B125" s="3" t="s">
        <v>147</v>
      </c>
      <c r="C125" s="18">
        <f>C126+C136</f>
        <v>276149157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29997157</v>
      </c>
    </row>
    <row r="137" spans="1:3" ht="47.25">
      <c r="A137" s="4" t="s">
        <v>389</v>
      </c>
      <c r="B137" s="5" t="s">
        <v>390</v>
      </c>
      <c r="C137" s="19">
        <v>28854775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C140+C149+C152+C143+C146</f>
        <v>69982260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57" customHeight="1">
      <c r="A146" s="7" t="s">
        <v>402</v>
      </c>
      <c r="B146" s="7" t="s">
        <v>403</v>
      </c>
      <c r="C146" s="20">
        <f>C147</f>
        <v>1018346</v>
      </c>
    </row>
    <row r="147" spans="1:3" ht="63.75" customHeight="1">
      <c r="A147" s="7" t="s">
        <v>404</v>
      </c>
      <c r="B147" s="7" t="s">
        <v>405</v>
      </c>
      <c r="C147" s="20">
        <f>C148</f>
        <v>1018346</v>
      </c>
    </row>
    <row r="148" spans="1:3" ht="69.75" customHeight="1">
      <c r="A148" s="5" t="s">
        <v>406</v>
      </c>
      <c r="B148" s="5" t="s">
        <v>405</v>
      </c>
      <c r="C148" s="19">
        <v>1018346</v>
      </c>
    </row>
    <row r="149" spans="1:3" ht="31.5">
      <c r="A149" s="7" t="s">
        <v>195</v>
      </c>
      <c r="B149" s="7" t="s">
        <v>201</v>
      </c>
      <c r="C149" s="20">
        <f>C150</f>
        <v>30812</v>
      </c>
    </row>
    <row r="150" spans="1:3" ht="47.25">
      <c r="A150" s="7" t="s">
        <v>196</v>
      </c>
      <c r="B150" s="7" t="s">
        <v>202</v>
      </c>
      <c r="C150" s="20">
        <f>C151</f>
        <v>30812</v>
      </c>
    </row>
    <row r="151" spans="1:3" ht="47.25">
      <c r="A151" s="5" t="s">
        <v>197</v>
      </c>
      <c r="B151" s="5" t="s">
        <v>202</v>
      </c>
      <c r="C151" s="19">
        <v>30812</v>
      </c>
    </row>
    <row r="152" spans="1:3" ht="15.75">
      <c r="A152" s="7" t="s">
        <v>87</v>
      </c>
      <c r="B152" s="7" t="s">
        <v>42</v>
      </c>
      <c r="C152" s="20">
        <f>C153</f>
        <v>44633616</v>
      </c>
    </row>
    <row r="153" spans="1:3" ht="15.75">
      <c r="A153" s="7" t="s">
        <v>88</v>
      </c>
      <c r="B153" s="7" t="s">
        <v>43</v>
      </c>
      <c r="C153" s="26">
        <f>SUM(C154:C163)</f>
        <v>44633616</v>
      </c>
    </row>
    <row r="154" spans="1:3" ht="31.5">
      <c r="A154" s="5" t="s">
        <v>412</v>
      </c>
      <c r="B154" s="5" t="s">
        <v>413</v>
      </c>
      <c r="C154" s="26">
        <v>65177</v>
      </c>
    </row>
    <row r="155" spans="1:3" ht="47.25">
      <c r="A155" s="5" t="s">
        <v>239</v>
      </c>
      <c r="B155" s="5" t="s">
        <v>44</v>
      </c>
      <c r="C155" s="19">
        <v>659988</v>
      </c>
    </row>
    <row r="156" spans="1:3" ht="51.75" customHeight="1">
      <c r="A156" s="5" t="s">
        <v>398</v>
      </c>
      <c r="B156" s="5" t="s">
        <v>399</v>
      </c>
      <c r="C156" s="19">
        <v>7750000</v>
      </c>
    </row>
    <row r="157" spans="1:3" ht="31.5">
      <c r="A157" s="5" t="s">
        <v>89</v>
      </c>
      <c r="B157" s="5" t="s">
        <v>45</v>
      </c>
      <c r="C157" s="19">
        <v>11082444</v>
      </c>
    </row>
    <row r="158" spans="1:3" ht="31.5">
      <c r="A158" s="5" t="s">
        <v>366</v>
      </c>
      <c r="B158" s="5" t="s">
        <v>367</v>
      </c>
      <c r="C158" s="19">
        <v>3700000</v>
      </c>
    </row>
    <row r="159" spans="1:3" ht="45" customHeight="1">
      <c r="A159" s="5" t="s">
        <v>401</v>
      </c>
      <c r="B159" s="5" t="s">
        <v>400</v>
      </c>
      <c r="C159" s="19">
        <v>1503063</v>
      </c>
    </row>
    <row r="160" spans="1:3" ht="45" customHeight="1">
      <c r="A160" s="5" t="s">
        <v>409</v>
      </c>
      <c r="B160" s="5" t="s">
        <v>410</v>
      </c>
      <c r="C160" s="19">
        <v>2004591</v>
      </c>
    </row>
    <row r="161" spans="1:3" ht="31.5">
      <c r="A161" s="5" t="s">
        <v>90</v>
      </c>
      <c r="B161" s="5" t="s">
        <v>46</v>
      </c>
      <c r="C161" s="19">
        <v>15993839</v>
      </c>
    </row>
    <row r="162" spans="1:3" ht="31.5">
      <c r="A162" s="5" t="s">
        <v>251</v>
      </c>
      <c r="B162" s="5" t="s">
        <v>364</v>
      </c>
      <c r="C162" s="19">
        <v>333206</v>
      </c>
    </row>
    <row r="163" spans="1:3" ht="31.5">
      <c r="A163" s="5" t="s">
        <v>407</v>
      </c>
      <c r="B163" s="5" t="s">
        <v>408</v>
      </c>
      <c r="C163" s="19">
        <v>1541308</v>
      </c>
    </row>
    <row r="164" spans="1:3" ht="31.5">
      <c r="A164" s="3" t="s">
        <v>91</v>
      </c>
      <c r="B164" s="3" t="s">
        <v>73</v>
      </c>
      <c r="C164" s="18">
        <f>C165+C185+C191+C194+C197+C200+C188+C203</f>
        <v>649192406</v>
      </c>
    </row>
    <row r="165" spans="1:3" ht="47.25">
      <c r="A165" s="7" t="s">
        <v>92</v>
      </c>
      <c r="B165" s="7" t="s">
        <v>150</v>
      </c>
      <c r="C165" s="20">
        <f>C166</f>
        <v>599100459</v>
      </c>
    </row>
    <row r="166" spans="1:3" ht="47.25">
      <c r="A166" s="7" t="s">
        <v>93</v>
      </c>
      <c r="B166" s="7" t="s">
        <v>151</v>
      </c>
      <c r="C166" s="20">
        <f>SUM(C167:C184)</f>
        <v>599100459</v>
      </c>
    </row>
    <row r="167" spans="1:3" ht="47.25">
      <c r="A167" s="5" t="s">
        <v>361</v>
      </c>
      <c r="B167" s="5" t="s">
        <v>247</v>
      </c>
      <c r="C167" s="19">
        <v>2146105</v>
      </c>
    </row>
    <row r="168" spans="1:3" ht="31.5">
      <c r="A168" s="5" t="s">
        <v>94</v>
      </c>
      <c r="B168" s="5" t="s">
        <v>203</v>
      </c>
      <c r="C168" s="19">
        <v>208291</v>
      </c>
    </row>
    <row r="169" spans="1:3" ht="47.25">
      <c r="A169" s="5" t="s">
        <v>95</v>
      </c>
      <c r="B169" s="5" t="s">
        <v>365</v>
      </c>
      <c r="C169" s="19">
        <v>1700428</v>
      </c>
    </row>
    <row r="170" spans="1:3" ht="31.5">
      <c r="A170" s="5" t="s">
        <v>96</v>
      </c>
      <c r="B170" s="5" t="s">
        <v>47</v>
      </c>
      <c r="C170" s="19">
        <v>29259</v>
      </c>
    </row>
    <row r="171" spans="1:3" ht="77.25" customHeight="1">
      <c r="A171" s="5" t="s">
        <v>97</v>
      </c>
      <c r="B171" s="5" t="s">
        <v>204</v>
      </c>
      <c r="C171" s="19">
        <v>3768040</v>
      </c>
    </row>
    <row r="172" spans="1:3" ht="31.5">
      <c r="A172" s="5" t="s">
        <v>98</v>
      </c>
      <c r="B172" s="5" t="s">
        <v>48</v>
      </c>
      <c r="C172" s="19">
        <v>307618</v>
      </c>
    </row>
    <row r="173" spans="1:3" ht="63">
      <c r="A173" s="5" t="s">
        <v>99</v>
      </c>
      <c r="B173" s="5" t="s">
        <v>49</v>
      </c>
      <c r="C173" s="19">
        <v>5250856</v>
      </c>
    </row>
    <row r="174" spans="1:3" ht="31.5">
      <c r="A174" s="5" t="s">
        <v>100</v>
      </c>
      <c r="B174" s="5" t="s">
        <v>50</v>
      </c>
      <c r="C174" s="19">
        <v>2683773</v>
      </c>
    </row>
    <row r="175" spans="1:3" ht="15.75">
      <c r="A175" s="5" t="s">
        <v>235</v>
      </c>
      <c r="B175" s="5" t="s">
        <v>234</v>
      </c>
      <c r="C175" s="19">
        <v>429979584</v>
      </c>
    </row>
    <row r="176" spans="1:3" ht="31.5">
      <c r="A176" s="5" t="s">
        <v>101</v>
      </c>
      <c r="B176" s="5" t="s">
        <v>51</v>
      </c>
      <c r="C176" s="19">
        <v>12304704</v>
      </c>
    </row>
    <row r="177" spans="1:3" ht="47.25">
      <c r="A177" s="5" t="s">
        <v>102</v>
      </c>
      <c r="B177" s="5" t="s">
        <v>52</v>
      </c>
      <c r="C177" s="19">
        <v>23445297</v>
      </c>
    </row>
    <row r="178" spans="1:3" ht="31.5">
      <c r="A178" s="5" t="s">
        <v>103</v>
      </c>
      <c r="B178" s="5" t="s">
        <v>53</v>
      </c>
      <c r="C178" s="19">
        <v>2563415</v>
      </c>
    </row>
    <row r="179" spans="1:3" ht="31.5">
      <c r="A179" s="5" t="s">
        <v>230</v>
      </c>
      <c r="B179" s="5" t="s">
        <v>231</v>
      </c>
      <c r="C179" s="19">
        <v>10986</v>
      </c>
    </row>
    <row r="180" spans="1:3" ht="31.5">
      <c r="A180" s="5" t="s">
        <v>232</v>
      </c>
      <c r="B180" s="5" t="s">
        <v>233</v>
      </c>
      <c r="C180" s="19">
        <v>629110</v>
      </c>
    </row>
    <row r="181" spans="1:3" ht="78.75">
      <c r="A181" s="5" t="s">
        <v>104</v>
      </c>
      <c r="B181" s="5" t="s">
        <v>54</v>
      </c>
      <c r="C181" s="19">
        <v>102040094</v>
      </c>
    </row>
    <row r="182" spans="1:3" ht="31.5">
      <c r="A182" s="5" t="s">
        <v>105</v>
      </c>
      <c r="B182" s="5" t="s">
        <v>55</v>
      </c>
      <c r="C182" s="19">
        <v>6152000</v>
      </c>
    </row>
    <row r="183" spans="1:3" ht="31.5">
      <c r="A183" s="4" t="s">
        <v>106</v>
      </c>
      <c r="B183" s="5" t="s">
        <v>56</v>
      </c>
      <c r="C183" s="19">
        <v>5745025</v>
      </c>
    </row>
    <row r="184" spans="1:3" ht="47.25">
      <c r="A184" s="4" t="s">
        <v>167</v>
      </c>
      <c r="B184" s="5" t="s">
        <v>236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368</v>
      </c>
      <c r="B188" s="7" t="s">
        <v>369</v>
      </c>
      <c r="C188" s="20">
        <f>C189</f>
        <v>8190354</v>
      </c>
    </row>
    <row r="189" spans="1:3" ht="63">
      <c r="A189" s="6" t="s">
        <v>370</v>
      </c>
      <c r="B189" s="7" t="s">
        <v>371</v>
      </c>
      <c r="C189" s="20">
        <f>C190</f>
        <v>8190354</v>
      </c>
    </row>
    <row r="190" spans="1:3" ht="47.25">
      <c r="A190" s="4" t="s">
        <v>372</v>
      </c>
      <c r="B190" s="29" t="s">
        <v>373</v>
      </c>
      <c r="C190" s="19">
        <v>8190354</v>
      </c>
    </row>
    <row r="191" spans="1:3" ht="78.75">
      <c r="A191" s="6" t="s">
        <v>253</v>
      </c>
      <c r="B191" s="7" t="s">
        <v>254</v>
      </c>
      <c r="C191" s="20">
        <f>C192</f>
        <v>1969057</v>
      </c>
    </row>
    <row r="192" spans="1:3" ht="94.5">
      <c r="A192" s="6" t="s">
        <v>255</v>
      </c>
      <c r="B192" s="7" t="s">
        <v>256</v>
      </c>
      <c r="C192" s="20">
        <f>C193</f>
        <v>1969057</v>
      </c>
    </row>
    <row r="193" spans="1:3" ht="94.5">
      <c r="A193" s="4" t="s">
        <v>257</v>
      </c>
      <c r="B193" s="5" t="s">
        <v>256</v>
      </c>
      <c r="C193" s="19">
        <v>1969057</v>
      </c>
    </row>
    <row r="194" spans="1:3" ht="141.75">
      <c r="A194" s="6" t="s">
        <v>187</v>
      </c>
      <c r="B194" s="7" t="s">
        <v>249</v>
      </c>
      <c r="C194" s="20">
        <f>C195</f>
        <v>14061600</v>
      </c>
    </row>
    <row r="195" spans="1:3" ht="126">
      <c r="A195" s="6" t="s">
        <v>186</v>
      </c>
      <c r="B195" s="7" t="s">
        <v>248</v>
      </c>
      <c r="C195" s="20">
        <f>C196</f>
        <v>14061600</v>
      </c>
    </row>
    <row r="196" spans="1:3" ht="126">
      <c r="A196" s="4" t="s">
        <v>188</v>
      </c>
      <c r="B196" s="5" t="s">
        <v>248</v>
      </c>
      <c r="C196" s="19">
        <v>14061600</v>
      </c>
    </row>
    <row r="197" spans="1:3" ht="63">
      <c r="A197" s="6" t="s">
        <v>359</v>
      </c>
      <c r="B197" s="7" t="s">
        <v>168</v>
      </c>
      <c r="C197" s="20">
        <f>C199</f>
        <v>13910320</v>
      </c>
    </row>
    <row r="198" spans="1:3" ht="63">
      <c r="A198" s="6" t="s">
        <v>360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374</v>
      </c>
      <c r="B203" s="7" t="s">
        <v>375</v>
      </c>
      <c r="C203" s="20">
        <f>C204</f>
        <v>1506917</v>
      </c>
    </row>
    <row r="204" spans="1:3" ht="47.25">
      <c r="A204" s="6" t="s">
        <v>376</v>
      </c>
      <c r="B204" s="7" t="s">
        <v>377</v>
      </c>
      <c r="C204" s="20">
        <f>C205</f>
        <v>1506917</v>
      </c>
    </row>
    <row r="205" spans="1:3" ht="47.25">
      <c r="A205" s="4" t="s">
        <v>378</v>
      </c>
      <c r="B205" s="5" t="s">
        <v>377</v>
      </c>
      <c r="C205" s="19">
        <v>1506917</v>
      </c>
    </row>
    <row r="206" spans="1:3" ht="15.75">
      <c r="A206" s="2" t="s">
        <v>110</v>
      </c>
      <c r="B206" s="3" t="s">
        <v>58</v>
      </c>
      <c r="C206" s="18">
        <f>C207+C214+C212</f>
        <v>169023525.16</v>
      </c>
    </row>
    <row r="207" spans="1:3" ht="63">
      <c r="A207" s="6" t="s">
        <v>111</v>
      </c>
      <c r="B207" s="7" t="s">
        <v>59</v>
      </c>
      <c r="C207" s="20">
        <f>C208</f>
        <v>158328158.49000001</v>
      </c>
    </row>
    <row r="208" spans="1:3" ht="70.5" customHeight="1">
      <c r="A208" s="6" t="s">
        <v>112</v>
      </c>
      <c r="B208" s="7" t="s">
        <v>60</v>
      </c>
      <c r="C208" s="20">
        <f>SUM(C209:C211)</f>
        <v>158328158.49000001</v>
      </c>
    </row>
    <row r="209" spans="1:3" ht="76.5" customHeight="1">
      <c r="A209" s="4" t="s">
        <v>113</v>
      </c>
      <c r="B209" s="5" t="s">
        <v>60</v>
      </c>
      <c r="C209" s="19">
        <v>80221754.099999994</v>
      </c>
    </row>
    <row r="210" spans="1:3" ht="84" customHeight="1">
      <c r="A210" s="4" t="s">
        <v>114</v>
      </c>
      <c r="B210" s="5" t="s">
        <v>60</v>
      </c>
      <c r="C210" s="19">
        <v>721087</v>
      </c>
    </row>
    <row r="211" spans="1:3" ht="85.5" customHeight="1">
      <c r="A211" s="4" t="s">
        <v>115</v>
      </c>
      <c r="B211" s="5" t="s">
        <v>60</v>
      </c>
      <c r="C211" s="19">
        <v>77385317.390000001</v>
      </c>
    </row>
    <row r="212" spans="1:3" ht="42.75" customHeight="1">
      <c r="A212" s="6" t="s">
        <v>392</v>
      </c>
      <c r="B212" s="7" t="s">
        <v>391</v>
      </c>
      <c r="C212" s="20">
        <f>C213</f>
        <v>104166.67</v>
      </c>
    </row>
    <row r="213" spans="1:3" ht="45" customHeight="1">
      <c r="A213" s="4" t="s">
        <v>393</v>
      </c>
      <c r="B213" s="5" t="s">
        <v>394</v>
      </c>
      <c r="C213" s="19">
        <v>104166.67</v>
      </c>
    </row>
    <row r="214" spans="1:3" ht="30.75" customHeight="1">
      <c r="A214" s="6" t="s">
        <v>192</v>
      </c>
      <c r="B214" s="7" t="s">
        <v>206</v>
      </c>
      <c r="C214" s="20">
        <f>C215</f>
        <v>10591200</v>
      </c>
    </row>
    <row r="215" spans="1:3" ht="42" customHeight="1">
      <c r="A215" s="6" t="s">
        <v>193</v>
      </c>
      <c r="B215" s="7" t="s">
        <v>207</v>
      </c>
      <c r="C215" s="20">
        <f>SUM(C217+C218+C220+C219+C216)</f>
        <v>10591200</v>
      </c>
    </row>
    <row r="216" spans="1:3" ht="87" customHeight="1">
      <c r="A216" s="4" t="s">
        <v>396</v>
      </c>
      <c r="B216" s="5" t="s">
        <v>397</v>
      </c>
      <c r="C216" s="19">
        <v>37000</v>
      </c>
    </row>
    <row r="217" spans="1:3" ht="42" customHeight="1">
      <c r="A217" s="4" t="s">
        <v>379</v>
      </c>
      <c r="B217" s="5" t="s">
        <v>380</v>
      </c>
      <c r="C217" s="19">
        <v>9223000</v>
      </c>
    </row>
    <row r="218" spans="1:3" ht="42" customHeight="1">
      <c r="A218" s="4" t="s">
        <v>387</v>
      </c>
      <c r="B218" s="5" t="s">
        <v>388</v>
      </c>
      <c r="C218" s="19">
        <v>1000000</v>
      </c>
    </row>
    <row r="219" spans="1:3" ht="67.5" customHeight="1">
      <c r="A219" s="4" t="s">
        <v>215</v>
      </c>
      <c r="B219" s="5" t="s">
        <v>216</v>
      </c>
      <c r="C219" s="19">
        <v>300000</v>
      </c>
    </row>
    <row r="220" spans="1:3" ht="56.25" customHeight="1">
      <c r="A220" s="4" t="s">
        <v>411</v>
      </c>
      <c r="B220" s="29" t="s">
        <v>395</v>
      </c>
      <c r="C220" s="19">
        <v>31200</v>
      </c>
    </row>
    <row r="221" spans="1:3" ht="15.75">
      <c r="A221" s="23"/>
      <c r="B221" s="2" t="s">
        <v>61</v>
      </c>
      <c r="C221" s="18">
        <f>C10+C123</f>
        <v>1324862377.1600001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2023-11-02T07:13:34Z</cp:lastPrinted>
  <dcterms:created xsi:type="dcterms:W3CDTF">2018-05-24T06:09:51Z</dcterms:created>
  <dcterms:modified xsi:type="dcterms:W3CDTF">2024-07-02T11:30:32Z</dcterms:modified>
</cp:coreProperties>
</file>