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0 год" sheetId="3" r:id="rId1"/>
  </sheets>
  <calcPr calcId="125725"/>
</workbook>
</file>

<file path=xl/calcChain.xml><?xml version="1.0" encoding="utf-8"?>
<calcChain xmlns="http://schemas.openxmlformats.org/spreadsheetml/2006/main">
  <c r="D267" i="3"/>
  <c r="C267"/>
  <c r="E158"/>
  <c r="E157"/>
  <c r="E51"/>
  <c r="E50"/>
  <c r="D50"/>
  <c r="C50"/>
  <c r="C154"/>
  <c r="C153" s="1"/>
  <c r="D154"/>
  <c r="E154" s="1"/>
  <c r="D157"/>
  <c r="C157"/>
  <c r="C44"/>
  <c r="E279"/>
  <c r="D277"/>
  <c r="E277" s="1"/>
  <c r="C277"/>
  <c r="D276"/>
  <c r="C276"/>
  <c r="E278"/>
  <c r="E179"/>
  <c r="E177"/>
  <c r="D178"/>
  <c r="D177" s="1"/>
  <c r="C177"/>
  <c r="C178"/>
  <c r="D167"/>
  <c r="D166" s="1"/>
  <c r="C167"/>
  <c r="D164"/>
  <c r="E151"/>
  <c r="E141"/>
  <c r="E139"/>
  <c r="E118"/>
  <c r="E116"/>
  <c r="E114"/>
  <c r="E103"/>
  <c r="E76"/>
  <c r="E65"/>
  <c r="E54"/>
  <c r="E53"/>
  <c r="E22"/>
  <c r="E15"/>
  <c r="E14"/>
  <c r="E251"/>
  <c r="E249"/>
  <c r="E182"/>
  <c r="E168"/>
  <c r="E123"/>
  <c r="E121"/>
  <c r="E110"/>
  <c r="E109"/>
  <c r="E106"/>
  <c r="E105"/>
  <c r="C250"/>
  <c r="D250"/>
  <c r="D248"/>
  <c r="C75"/>
  <c r="C74" s="1"/>
  <c r="D75"/>
  <c r="D74" s="1"/>
  <c r="E74" s="1"/>
  <c r="D64"/>
  <c r="E64" s="1"/>
  <c r="C64"/>
  <c r="C63" s="1"/>
  <c r="E152"/>
  <c r="E145"/>
  <c r="E140"/>
  <c r="E131"/>
  <c r="E130"/>
  <c r="E129"/>
  <c r="E128"/>
  <c r="D253"/>
  <c r="C253"/>
  <c r="C248"/>
  <c r="C104"/>
  <c r="E276" l="1"/>
  <c r="E250"/>
  <c r="E248"/>
  <c r="E178"/>
  <c r="D63"/>
  <c r="E63" s="1"/>
  <c r="E75"/>
  <c r="D104"/>
  <c r="D153"/>
  <c r="E153" s="1"/>
  <c r="D288"/>
  <c r="D286"/>
  <c r="D284"/>
  <c r="D102"/>
  <c r="C102"/>
  <c r="C101" s="1"/>
  <c r="D84"/>
  <c r="C84"/>
  <c r="D44"/>
  <c r="C43"/>
  <c r="D39"/>
  <c r="C12"/>
  <c r="D12"/>
  <c r="D101" l="1"/>
  <c r="E101" s="1"/>
  <c r="E102"/>
  <c r="D43"/>
  <c r="E44"/>
  <c r="D283"/>
  <c r="D282" s="1"/>
  <c r="E13" l="1"/>
  <c r="E281"/>
  <c r="E280"/>
  <c r="E275"/>
  <c r="E272"/>
  <c r="E271"/>
  <c r="E270"/>
  <c r="E266"/>
  <c r="E263"/>
  <c r="E260"/>
  <c r="E257"/>
  <c r="E254"/>
  <c r="E247"/>
  <c r="E245"/>
  <c r="E242"/>
  <c r="E239"/>
  <c r="E236"/>
  <c r="E233"/>
  <c r="E230"/>
  <c r="E227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5"/>
  <c r="E191"/>
  <c r="E190"/>
  <c r="E188"/>
  <c r="E189"/>
  <c r="E187"/>
  <c r="E186"/>
  <c r="E185"/>
  <c r="E184"/>
  <c r="E183"/>
  <c r="E176"/>
  <c r="E173"/>
  <c r="E165"/>
  <c r="E163"/>
  <c r="E147"/>
  <c r="E146"/>
  <c r="E138"/>
  <c r="E137"/>
  <c r="E135"/>
  <c r="E134"/>
  <c r="E127"/>
  <c r="E125"/>
  <c r="E124"/>
  <c r="E122"/>
  <c r="E119"/>
  <c r="E117"/>
  <c r="E113"/>
  <c r="E112"/>
  <c r="E111"/>
  <c r="E100"/>
  <c r="E97"/>
  <c r="E94"/>
  <c r="E93"/>
  <c r="E90"/>
  <c r="E83"/>
  <c r="E79"/>
  <c r="E71"/>
  <c r="E70"/>
  <c r="E69"/>
  <c r="E68"/>
  <c r="E62"/>
  <c r="E60"/>
  <c r="E58"/>
  <c r="E57"/>
  <c r="E49"/>
  <c r="E45"/>
  <c r="E40"/>
  <c r="E38"/>
  <c r="E36"/>
  <c r="E34"/>
  <c r="E33"/>
  <c r="E32"/>
  <c r="E29"/>
  <c r="E28"/>
  <c r="E27"/>
  <c r="E26"/>
  <c r="E20"/>
  <c r="E17"/>
  <c r="D274"/>
  <c r="D273" s="1"/>
  <c r="D269"/>
  <c r="D268" s="1"/>
  <c r="D265"/>
  <c r="D264" s="1"/>
  <c r="D262"/>
  <c r="D261" s="1"/>
  <c r="D259"/>
  <c r="D258" s="1"/>
  <c r="D256"/>
  <c r="D255" s="1"/>
  <c r="D252"/>
  <c r="D246"/>
  <c r="D244"/>
  <c r="D243" s="1"/>
  <c r="D241"/>
  <c r="D240" s="1"/>
  <c r="D238"/>
  <c r="D237" s="1"/>
  <c r="D235"/>
  <c r="D234" s="1"/>
  <c r="D232"/>
  <c r="D231" s="1"/>
  <c r="D229"/>
  <c r="D228" s="1"/>
  <c r="D226"/>
  <c r="D225"/>
  <c r="D197"/>
  <c r="D196" s="1"/>
  <c r="D194"/>
  <c r="D193" s="1"/>
  <c r="D181"/>
  <c r="D180" s="1"/>
  <c r="D175"/>
  <c r="D174" s="1"/>
  <c r="D172"/>
  <c r="D171" s="1"/>
  <c r="D162"/>
  <c r="D99"/>
  <c r="D98" s="1"/>
  <c r="D96"/>
  <c r="D95" s="1"/>
  <c r="D92"/>
  <c r="D89"/>
  <c r="D82"/>
  <c r="D81" s="1"/>
  <c r="D80" s="1"/>
  <c r="D78"/>
  <c r="D77" s="1"/>
  <c r="D73" s="1"/>
  <c r="D67"/>
  <c r="D66" s="1"/>
  <c r="D61"/>
  <c r="D59"/>
  <c r="D56"/>
  <c r="D48"/>
  <c r="D47" s="1"/>
  <c r="D42"/>
  <c r="D37"/>
  <c r="D31"/>
  <c r="D25"/>
  <c r="D24" s="1"/>
  <c r="D11"/>
  <c r="C274"/>
  <c r="C273" s="1"/>
  <c r="C246"/>
  <c r="C197"/>
  <c r="C259"/>
  <c r="C258" s="1"/>
  <c r="C31"/>
  <c r="C181"/>
  <c r="D170" l="1"/>
  <c r="E273"/>
  <c r="E167"/>
  <c r="D192"/>
  <c r="D55"/>
  <c r="D52" s="1"/>
  <c r="E246"/>
  <c r="E274"/>
  <c r="D161"/>
  <c r="E104"/>
  <c r="E258"/>
  <c r="E259"/>
  <c r="D91"/>
  <c r="E181"/>
  <c r="E197"/>
  <c r="D88"/>
  <c r="D30"/>
  <c r="E31"/>
  <c r="E12"/>
  <c r="D72"/>
  <c r="C67"/>
  <c r="E67" s="1"/>
  <c r="C166"/>
  <c r="E166" l="1"/>
  <c r="D87"/>
  <c r="D160"/>
  <c r="D159" s="1"/>
  <c r="C194"/>
  <c r="D10" l="1"/>
  <c r="C193"/>
  <c r="E194"/>
  <c r="C82"/>
  <c r="C96"/>
  <c r="C99"/>
  <c r="E193" l="1"/>
  <c r="C98"/>
  <c r="E98" s="1"/>
  <c r="E99"/>
  <c r="C95"/>
  <c r="E95" s="1"/>
  <c r="E96"/>
  <c r="D290"/>
  <c r="C81"/>
  <c r="E82"/>
  <c r="C226"/>
  <c r="E226" s="1"/>
  <c r="C265"/>
  <c r="C262"/>
  <c r="C256"/>
  <c r="C244"/>
  <c r="C241"/>
  <c r="C238"/>
  <c r="C235"/>
  <c r="C232"/>
  <c r="C229"/>
  <c r="C225"/>
  <c r="E225" s="1"/>
  <c r="C196"/>
  <c r="E196" s="1"/>
  <c r="C172"/>
  <c r="C175"/>
  <c r="C162"/>
  <c r="E162" s="1"/>
  <c r="C164"/>
  <c r="E164" s="1"/>
  <c r="C92"/>
  <c r="C89"/>
  <c r="C78"/>
  <c r="C66"/>
  <c r="E66" s="1"/>
  <c r="C240" l="1"/>
  <c r="E240" s="1"/>
  <c r="E241"/>
  <c r="C252"/>
  <c r="E252" s="1"/>
  <c r="E253"/>
  <c r="C88"/>
  <c r="E89"/>
  <c r="C174"/>
  <c r="E174" s="1"/>
  <c r="E175"/>
  <c r="C228"/>
  <c r="E228" s="1"/>
  <c r="E229"/>
  <c r="C264"/>
  <c r="E264" s="1"/>
  <c r="E265"/>
  <c r="C80"/>
  <c r="E80" s="1"/>
  <c r="E81"/>
  <c r="C77"/>
  <c r="C73" s="1"/>
  <c r="E78"/>
  <c r="C237"/>
  <c r="E237" s="1"/>
  <c r="E238"/>
  <c r="C261"/>
  <c r="E261" s="1"/>
  <c r="E262"/>
  <c r="C234"/>
  <c r="E234" s="1"/>
  <c r="E235"/>
  <c r="C255"/>
  <c r="E255" s="1"/>
  <c r="E256"/>
  <c r="C91"/>
  <c r="E91" s="1"/>
  <c r="E92"/>
  <c r="C171"/>
  <c r="E172"/>
  <c r="C231"/>
  <c r="E231" s="1"/>
  <c r="E232"/>
  <c r="C243"/>
  <c r="E243" s="1"/>
  <c r="E244"/>
  <c r="C161"/>
  <c r="E161" s="1"/>
  <c r="C61"/>
  <c r="E61" s="1"/>
  <c r="C59"/>
  <c r="E59" s="1"/>
  <c r="C56"/>
  <c r="C48"/>
  <c r="C47" s="1"/>
  <c r="C37"/>
  <c r="E37" s="1"/>
  <c r="C39"/>
  <c r="E39" s="1"/>
  <c r="C25"/>
  <c r="C11"/>
  <c r="C269"/>
  <c r="E171" l="1"/>
  <c r="E11"/>
  <c r="E88"/>
  <c r="C87"/>
  <c r="E56"/>
  <c r="C55"/>
  <c r="C52" s="1"/>
  <c r="C192"/>
  <c r="E192" s="1"/>
  <c r="E87"/>
  <c r="E47"/>
  <c r="E48"/>
  <c r="E77"/>
  <c r="C42"/>
  <c r="E42" s="1"/>
  <c r="E43"/>
  <c r="C24"/>
  <c r="E24" s="1"/>
  <c r="E25"/>
  <c r="C268"/>
  <c r="E269"/>
  <c r="C30"/>
  <c r="E30" s="1"/>
  <c r="C10" l="1"/>
  <c r="C72"/>
  <c r="E72" s="1"/>
  <c r="E73"/>
  <c r="E52"/>
  <c r="E55"/>
  <c r="E267"/>
  <c r="E268"/>
  <c r="C180"/>
  <c r="C170" s="1"/>
  <c r="E10" l="1"/>
  <c r="E170"/>
  <c r="E180"/>
  <c r="C160" l="1"/>
  <c r="E160" s="1"/>
  <c r="C159" l="1"/>
  <c r="E159" s="1"/>
  <c r="C290" l="1"/>
  <c r="E290" s="1"/>
</calcChain>
</file>

<file path=xl/sharedStrings.xml><?xml version="1.0" encoding="utf-8"?>
<sst xmlns="http://schemas.openxmlformats.org/spreadsheetml/2006/main" count="574" uniqueCount="533">
  <si>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</si>
  <si>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</si>
  <si>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</si>
  <si>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</si>
  <si>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</si>
  <si>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</si>
  <si>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</si>
  <si>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</si>
  <si>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</si>
  <si>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</si>
  <si>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</si>
  <si>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</si>
  <si>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</si>
  <si>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</si>
  <si>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</si>
  <si>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</si>
  <si>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</si>
  <si>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</si>
  <si>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</si>
  <si>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</si>
  <si>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</si>
  <si>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</si>
  <si>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</si>
  <si>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</si>
  <si>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</si>
  <si>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</si>
  <si>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</si>
  <si>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</si>
  <si>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</si>
  <si>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</si>
  <si>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</si>
  <si>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</si>
  <si>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</si>
  <si>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</si>
  <si>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</si>
  <si>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</si>
  <si>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</si>
  <si>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</si>
  <si>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</si>
  <si>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</si>
  <si>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</si>
  <si>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</si>
  <si>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</si>
  <si>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</si>
  <si>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</si>
  <si>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</si>
  <si>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</si>
  <si>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</si>
  <si>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</si>
  <si>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</si>
  <si>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</si>
  <si>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</si>
  <si>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</si>
  <si>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</si>
  <si>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</si>
  <si>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</si>
  <si>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</si>
  <si>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</si>
  <si>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</si>
  <si>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</si>
  <si>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</si>
  <si>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</si>
  <si>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</si>
  <si>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</si>
  <si>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</si>
  <si>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</si>
  <si>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</si>
  <si>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</si>
  <si>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</si>
  <si>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</si>
  <si>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</si>
  <si>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</si>
  <si>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</si>
  <si>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</si>
  <si>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</si>
  <si>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</si>
  <si>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</si>
  <si>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</si>
  <si>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</si>
  <si>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</si>
  <si>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</si>
  <si>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</si>
  <si>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</si>
  <si>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</si>
  <si>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</si>
  <si>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</si>
  <si>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</si>
  <si>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</si>
  <si>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</si>
  <si>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</si>
  <si>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</si>
  <si>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</si>
  <si>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</si>
  <si>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</si>
  <si>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</si>
  <si>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</si>
  <si>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</si>
  <si>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</si>
  <si>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</si>
  <si>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</si>
  <si>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</si>
  <si>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</si>
  <si>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</si>
  <si>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</si>
  <si>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</si>
  <si>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</si>
  <si>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</si>
  <si>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</si>
  <si>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</si>
  <si>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</si>
  <si>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</si>
  <si>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</si>
  <si>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</si>
  <si>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</si>
  <si>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</si>
  <si>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</si>
  <si>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</si>
  <si>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</si>
  <si>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</si>
  <si>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</si>
  <si>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</si>
  <si>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</si>
  <si>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</si>
  <si>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</si>
  <si>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</si>
  <si>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</si>
  <si>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</si>
  <si>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</si>
  <si>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</si>
  <si>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</si>
  <si>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</si>
  <si>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</si>
  <si>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</si>
  <si>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</si>
  <si>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</si>
  <si>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</si>
  <si>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</si>
  <si>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</si>
  <si>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</si>
  <si>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</si>
  <si>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</si>
  <si>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</si>
  <si>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</si>
  <si>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</si>
  <si>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</si>
  <si>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</si>
  <si>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</si>
  <si>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</si>
  <si>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</si>
  <si>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</si>
  <si>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</si>
  <si>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</si>
  <si>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</si>
  <si>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</si>
  <si>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</si>
  <si>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</si>
  <si>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</si>
  <si>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</si>
  <si>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</si>
  <si>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</si>
  <si>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</si>
  <si>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</si>
  <si>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</si>
  <si>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</si>
  <si>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</si>
  <si>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</si>
  <si>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</si>
  <si>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</si>
  <si>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</si>
  <si>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</si>
  <si>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</si>
  <si>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</si>
  <si>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</si>
  <si>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</si>
  <si>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</si>
  <si>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</si>
  <si>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</si>
  <si>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</si>
  <si>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</si>
  <si>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</si>
  <si>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</si>
  <si>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</si>
  <si>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</si>
  <si>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</si>
  <si>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</si>
  <si>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</si>
  <si>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</si>
  <si>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</si>
  <si>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</si>
  <si>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</si>
  <si>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</si>
  <si>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</si>
  <si>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</si>
  <si>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</si>
  <si>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</si>
  <si>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</si>
  <si>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</si>
  <si>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</si>
  <si>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</si>
  <si>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</si>
  <si>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</si>
  <si>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</si>
  <si>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</si>
  <si>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</si>
  <si>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</si>
  <si>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</si>
  <si>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</si>
  <si>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</si>
  <si>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</si>
  <si>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</si>
  <si>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</si>
  <si>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</si>
  <si>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</si>
  <si>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</si>
  <si>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</si>
  <si>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</si>
  <si>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</si>
  <si>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</si>
  <si>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</si>
  <si>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</si>
  <si>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</si>
  <si>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</si>
  <si>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</si>
  <si>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</si>
  <si>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</si>
  <si>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</si>
  <si>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</si>
  <si>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</si>
  <si>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</si>
  <si>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</si>
  <si>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</si>
  <si>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</si>
  <si>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</si>
  <si>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</si>
  <si>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</si>
  <si>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</si>
  <si>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</si>
  <si>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</si>
  <si>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</si>
  <si>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</si>
  <si>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</si>
  <si>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</si>
  <si>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</si>
  <si>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</si>
  <si>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</si>
  <si>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от                           № </t>
  </si>
  <si>
    <t xml:space="preserve">к решению Собрания представителей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</si>
  <si>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</si>
  <si>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</si>
  <si>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</si>
  <si>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</si>
  <si>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</si>
  <si>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</si>
  <si>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</si>
  <si>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</si>
  <si>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</si>
  <si>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</si>
  <si>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</si>
  <si>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</si>
  <si>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</si>
  <si>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</si>
  <si>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</si>
  <si>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</si>
  <si>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2020 год</t>
  </si>
  <si>
    <t>938 1 16 11050 01 0000 140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</si>
  <si>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</si>
  <si>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</si>
  <si>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</si>
  <si>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</si>
  <si>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</si>
  <si>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</si>
  <si>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</si>
  <si>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</si>
  <si>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</si>
  <si>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</si>
  <si>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</si>
  <si>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</si>
  <si>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</si>
  <si>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</si>
  <si>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</si>
  <si>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</si>
  <si>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</si>
  <si>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</si>
  <si>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</si>
  <si>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</si>
  <si>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</si>
  <si>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</si>
  <si>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</si>
  <si>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</si>
  <si>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</si>
  <si>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</si>
  <si>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</si>
  <si>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</si>
  <si>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</si>
  <si>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</si>
  <si>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</si>
  <si>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</si>
  <si>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</si>
  <si>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</si>
  <si>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</si>
  <si>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</si>
  <si>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</si>
  <si>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</si>
  <si>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</si>
  <si>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</si>
  <si>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</si>
  <si>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</si>
  <si>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920 1 16 01063 01 9000 140</t>
  </si>
  <si>
    <t>920 1 16 01203 01 9000 140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</si>
  <si>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</si>
  <si>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</si>
  <si>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</si>
  <si>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</si>
  <si>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</si>
  <si>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</si>
  <si>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</si>
  <si>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</si>
  <si>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</si>
  <si>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</si>
  <si>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</si>
  <si>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</si>
  <si>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</si>
  <si>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</si>
  <si>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</si>
  <si>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комиссиями по делам несовершеннолетних и защите их прав (штрафы за появление в общественных местах в состоянии опьянения)</t>
  </si>
  <si>
    <t>962 1 16 01203 01 9000 140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</si>
  <si>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(иные штрафы)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</si>
  <si>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</si>
  <si>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</si>
  <si>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</si>
  <si>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</si>
  <si>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</si>
  <si>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</si>
  <si>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</si>
  <si>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</si>
  <si>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</si>
  <si>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</si>
  <si>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</si>
  <si>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</si>
  <si>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</si>
  <si>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</si>
  <si>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</si>
  <si>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</si>
  <si>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</si>
  <si>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</si>
  <si>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</si>
  <si>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</si>
  <si>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</si>
  <si>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</si>
  <si>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</si>
  <si>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</si>
  <si>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</si>
  <si>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</si>
  <si>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</si>
  <si>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</si>
  <si>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 xml:space="preserve">Исполнение </t>
  </si>
  <si>
    <t>%</t>
  </si>
  <si>
    <t>182 1 01 02010 01 2100 110</t>
  </si>
  <si>
    <t>182 1 01 02010 01 3000 110</t>
  </si>
  <si>
    <t>182 1 01 02020 01 2100 110</t>
  </si>
  <si>
    <t>182 1 01 02020 01 3000 110</t>
  </si>
  <si>
    <t>182 101 02030 01 2100 110</t>
  </si>
  <si>
    <t>182 101 02030 01 3000 110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</si>
  <si>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</si>
  <si>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</si>
  <si>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</si>
  <si>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</si>
  <si>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</si>
  <si>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</si>
  <si>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182 1 07 01020 01 2100 110</t>
  </si>
  <si>
    <t>Налог на добычу общераспространенных полезных ископаемых (пени по соответствующему платежу)</t>
  </si>
  <si>
    <t>182 1 07 01020 01 0000 110</t>
  </si>
  <si>
    <t>Налог на добычу общераспространенных полезных ископаемых</t>
  </si>
  <si>
    <t>000 1 13 02995 05 0000 130</t>
  </si>
  <si>
    <t>Прочие доходы от компенсации затрат бюджетов муниципальных районов</t>
  </si>
  <si>
    <t>850 1 13 02995 05 0000 130</t>
  </si>
  <si>
    <t>869 1 13 02995 05 0000 130</t>
  </si>
  <si>
    <t>000 1 14 13000 00 0000 410</t>
  </si>
  <si>
    <t>000 1 14 13050 05 0000 410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</si>
  <si>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</si>
  <si>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868 1 14 13050 05 0000 410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</si>
  <si>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</si>
  <si>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188 1 16 10123 01 0051 140</t>
  </si>
  <si>
    <t>321 1 16 10123 01 0051 140</t>
  </si>
  <si>
    <t>850 1 16 10123 01 0051 140</t>
  </si>
  <si>
    <t>920 1 16 01053 01 0035 140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</si>
  <si>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</si>
  <si>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комиссиями по делам несовершеннолетних и защите их прав (иные штрафы)</t>
  </si>
  <si>
    <t>962 1 16 01063 01 0009 140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</si>
  <si>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</si>
  <si>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962 1 16 01083 01 0037 140</t>
  </si>
  <si>
    <t>962 1 16 01133 01 9000 140</t>
  </si>
  <si>
    <t>962 1 16 01193 01 0020 140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</si>
  <si>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</si>
  <si>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</si>
  <si>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000 2 19 00000 00 0000 000</t>
  </si>
  <si>
    <t xml:space="preserve">ВОЗВРАТ ОСТАТКОВ СУБСИДИЙ, СУБВЕНЦИЙ И ИНЫХ МЕЖБЮДЖЕТНЫХ ТРАНСФЕРТОВ, ИМЕЮЩИХ ЦЕЛЕВОЕ НАЗНАЧЕНИЕ, ПРОШЛЫХ ЛЕТ
</t>
  </si>
  <si>
    <t>000 2 19 00000 05 0000 150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</si>
  <si>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</si>
  <si>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000 2 19 35250 05 0000 150</t>
  </si>
  <si>
    <t xml:space="preserve">Возврат остатков субвенций на оплату жилищно-коммунальных услуг отдельным категориям граждан из бюджетов муниципальных районов
</t>
  </si>
  <si>
    <t>869 2 19 35250 05 0000 150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</si>
  <si>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</si>
  <si>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000 2 19 35380 05 0000 150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</si>
  <si>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</si>
  <si>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869 2 19 35380 05 0000 150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</si>
  <si>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</si>
  <si>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</si>
  <si>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</si>
  <si>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ПРОЧИЕ НЕНАЛОГОВЫЕ ДОХОДЫ</t>
  </si>
  <si>
    <t>000 1 17 00000 00 0000 000</t>
  </si>
  <si>
    <t>000 1 17 01000 00 0000 000</t>
  </si>
  <si>
    <t>000 1 17 01050 05 0000 180</t>
  </si>
  <si>
    <t>869 1 17 01050 05 000 180</t>
  </si>
  <si>
    <t>868 1 13 01075 05 0000 130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</si>
  <si>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</si>
  <si>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>000 1 13 01075 05 0000 130</t>
  </si>
  <si>
    <t xml:space="preserve">Доходы от оказания информационных услуг
</t>
  </si>
  <si>
    <t>000 1 13 01070 00 0000 130</t>
  </si>
  <si>
    <t xml:space="preserve"> Гаврилов-Ямского муниципального района</t>
  </si>
  <si>
    <t>182 1 05 02010 02 4000 110</t>
  </si>
  <si>
    <t>Единый налог на вмененный доход для отдельных видов деятельности (прочие поступления)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</si>
  <si>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</si>
  <si>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962 1 16 01053 01 0027 140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</si>
  <si>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</si>
  <si>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962 1 16 01063 01 0008 140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</si>
  <si>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</si>
  <si>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962 1 16 01133 01 0025 140</t>
  </si>
  <si>
    <t>962 1 16 01143 01 0102 140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</si>
  <si>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</si>
  <si>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962 1 16 01193 01 0005 140</t>
  </si>
  <si>
    <t>962 1 16 01193 01 0029 140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</si>
  <si>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</si>
  <si>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962 1 16 01 193 01 9000 140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</si>
  <si>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</si>
  <si>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850 1 16 02020 02 0000 140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</si>
  <si>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</si>
  <si>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</si>
  <si>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</si>
  <si>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</si>
  <si>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</si>
  <si>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</si>
  <si>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</si>
  <si>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855 2 02 35304 05 0000 150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</si>
  <si>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</si>
  <si>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</si>
  <si>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868 1 11 09045 05 0000 120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</si>
  <si>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</si>
  <si>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962 1 16 01053 01 0035 140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</si>
  <si>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</si>
  <si>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</si>
  <si>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962 1 16 01103 01 9000 140</t>
  </si>
  <si>
    <t>920 1 16 01203 01 0004 140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</si>
  <si>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</si>
  <si>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920 1 16 01203 01 0021 140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</si>
  <si>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</si>
  <si>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048 1 16 10123 01 0051 140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</si>
  <si>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районов,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</si>
  <si>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081 1 16 10123 01 0051 140</t>
  </si>
  <si>
    <t>141 1 16 10123 01 0051 140</t>
  </si>
  <si>
    <t>868 1 16 10123 01 0051 140</t>
  </si>
  <si>
    <t>182 1 16 10129 01 0000 140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</si>
  <si>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</si>
  <si>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920 1 16 01073 01 0027 140</t>
  </si>
  <si>
    <t>962 1 16 01153 01 0006 140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</si>
  <si>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</si>
  <si>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</si>
  <si>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</si>
  <si>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000 1 11 09040 00 0000 120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</si>
  <si>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</si>
  <si>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</si>
  <si>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</si>
  <si>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</si>
  <si>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</si>
  <si>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</si>
  <si>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</si>
  <si>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</si>
  <si>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 от приватизации имущества, находящегося в государственной и муниципальной собственности</t>
  </si>
  <si>
    <t>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</si>
  <si>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</si>
  <si>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</si>
  <si>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</si>
  <si>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</si>
  <si>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</si>
  <si>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</si>
  <si>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</si>
  <si>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Невыясненные поступления, зачисляемые в бюджеты муниципальных районов</t>
  </si>
  <si>
    <t>Невыясненные поступления</t>
  </si>
  <si>
    <t>Приложение  1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</si>
  <si>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</si>
  <si>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</si>
  <si>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000 1 11 01050 05 0000 120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</si>
  <si>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</si>
  <si>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868 1 11 01050 05 0000 120</t>
  </si>
  <si>
    <t>920 1 16 01073 01 0017 140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</si>
  <si>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</si>
  <si>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868 1 16 01074 01 0000 140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</si>
  <si>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</si>
  <si>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</si>
  <si>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</si>
  <si>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</si>
  <si>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</si>
  <si>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858 1 16 07090 05 0000 140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</si>
  <si>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</si>
  <si>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>949 1 16 10123 01 0051 140</t>
  </si>
  <si>
    <t>048 1 16 11050 01 0000 140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</si>
  <si>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</si>
  <si>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</si>
  <si>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000 2 02 27227 00 0000 150</t>
  </si>
  <si>
    <t>000 2 02 27227 05 0000 150</t>
  </si>
  <si>
    <t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</si>
  <si>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</si>
  <si>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858 2 02 27227 05 0000 150</t>
  </si>
  <si>
    <t>850 2 02 49001 05 0000 150</t>
  </si>
  <si>
    <t>000 2 02 49001 05 0000 150</t>
  </si>
  <si>
    <t>000 2 02 49001 00 0000 150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</si>
  <si>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</si>
  <si>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Межбюджетные трансферты, передаваемые бюджетам, за счет средств резервного фонда Правительства Российской Федерации</t>
  </si>
  <si>
    <t>000 2 02 49999 00 0000 150</t>
  </si>
  <si>
    <t>Прочие межбюджетные трансферты, передаваемые бюджетам</t>
  </si>
  <si>
    <t>000 2 02 45160 00 0000 150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</si>
  <si>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</si>
  <si>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962 1 16 01073 01 0017 140</t>
  </si>
  <si>
    <t>868 1 16 01084 01 0000 140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</si>
  <si>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</si>
  <si>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868 1 17 05050 05 0000 180</t>
  </si>
  <si>
    <t>000 1 17 05050 05 0000 180</t>
  </si>
  <si>
    <t>Прочие неналоговые доходы бюджетов муниципальных районов</t>
  </si>
  <si>
    <t>911 1 08 07150 01 1000 110</t>
  </si>
  <si>
    <t>000 1 08 07150 01 0000 150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</si>
  <si>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</si>
  <si>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</si>
  <si>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Исполнено за  2020 год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</si>
</sst>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5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90"/>
  <sheetViews>
    <sheetView tabSelected="1" topLeftCell="A233" zoomScaleNormal="100" workbookViewId="0">
      <selection activeCell="D268" sqref="D268"/>
    </sheetView>
  </sheetViews>
  <sheetFormatPr defaultRowHeight="15"/>
  <cols>
    <col min="1" max="1" width="29.42578125" style="2" customWidth="1"/>
    <col min="2" max="2" width="46" style="2" customWidth="1"/>
    <col min="3" max="3" width="19.140625" style="2" customWidth="1"/>
    <col min="4" max="4" width="17.85546875" style="2" customWidth="1"/>
    <col min="5" max="5" width="10.42578125" style="43" bestFit="1" customWidth="1"/>
    <col min="6" max="16384" width="9.140625" style="2"/>
  </cols>
  <sheetData>
    <row r="1" spans="1:8">
      <c r="D1" s="50" t="s">
        <v>488</v>
      </c>
      <c r="E1" s="50"/>
      <c r="G1" s="14"/>
      <c r="H1" s="14"/>
    </row>
    <row r="2" spans="1:8">
      <c r="C2" s="50" t="s">
        <v>246</v>
      </c>
      <c r="D2" s="50"/>
      <c r="E2" s="50"/>
      <c r="G2" s="14"/>
      <c r="H2" s="14"/>
    </row>
    <row r="3" spans="1:8">
      <c r="C3" s="50" t="s">
        <v>419</v>
      </c>
      <c r="D3" s="50"/>
      <c r="E3" s="50"/>
      <c r="G3" s="13"/>
    </row>
    <row r="4" spans="1:8">
      <c r="D4" s="18" t="s">
        <v>245</v>
      </c>
      <c r="E4" s="41"/>
    </row>
    <row r="5" spans="1:8">
      <c r="B5" s="14"/>
      <c r="C5" s="14"/>
    </row>
    <row r="6" spans="1:8" ht="15" customHeight="1">
      <c r="A6" s="52" t="s">
        <v>273</v>
      </c>
      <c r="B6" s="52"/>
      <c r="C6" s="52"/>
      <c r="D6" s="52"/>
      <c r="E6" s="52"/>
    </row>
    <row r="7" spans="1:8" ht="27.75" customHeight="1">
      <c r="A7" s="53"/>
      <c r="B7" s="53"/>
      <c r="C7" s="53"/>
      <c r="D7" s="53"/>
      <c r="E7" s="53"/>
    </row>
    <row r="8" spans="1:8" ht="31.5">
      <c r="A8" s="51" t="s">
        <v>2</v>
      </c>
      <c r="B8" s="51" t="s">
        <v>3</v>
      </c>
      <c r="C8" s="19" t="s">
        <v>263</v>
      </c>
      <c r="D8" s="49" t="s">
        <v>532</v>
      </c>
      <c r="E8" s="42" t="s">
        <v>355</v>
      </c>
    </row>
    <row r="9" spans="1:8" ht="15.75">
      <c r="A9" s="51"/>
      <c r="B9" s="51"/>
      <c r="C9" s="19" t="s">
        <v>4</v>
      </c>
      <c r="D9" s="24" t="s">
        <v>4</v>
      </c>
      <c r="E9" s="44" t="s">
        <v>356</v>
      </c>
    </row>
    <row r="10" spans="1:8" ht="15.75">
      <c r="A10" s="3" t="s">
        <v>5</v>
      </c>
      <c r="B10" s="4" t="s">
        <v>6</v>
      </c>
      <c r="C10" s="5">
        <f>C11+C24+C30+C42+C47+C52+C66+C72+C87+C104+C153</f>
        <v>106555073</v>
      </c>
      <c r="D10" s="5">
        <f>D11+D24+D30+D42+D47+D52+D66+D72+D87+D104+D153</f>
        <v>112354315.20999999</v>
      </c>
      <c r="E10" s="45">
        <f>D10/C10*100</f>
        <v>105.44248344703399</v>
      </c>
    </row>
    <row r="11" spans="1:8" ht="15.75">
      <c r="A11" s="3" t="s">
        <v>136</v>
      </c>
      <c r="B11" s="4" t="s">
        <v>7</v>
      </c>
      <c r="C11" s="5">
        <f>C12</f>
        <v>75000000</v>
      </c>
      <c r="D11" s="5">
        <f>D12</f>
        <v>79273750.209999993</v>
      </c>
      <c r="E11" s="45">
        <f t="shared" ref="E11:E98" si="0">D11/C11*100</f>
        <v>105.69833361333332</v>
      </c>
    </row>
    <row r="12" spans="1:8" ht="15.75">
      <c r="A12" s="3" t="s">
        <v>137</v>
      </c>
      <c r="B12" s="4" t="s">
        <v>8</v>
      </c>
      <c r="C12" s="5">
        <f>SUM(C13:C23)</f>
        <v>75000000</v>
      </c>
      <c r="D12" s="5">
        <f>SUM(D13:D23)</f>
        <v>79273750.209999993</v>
      </c>
      <c r="E12" s="45">
        <f t="shared" si="0"/>
        <v>105.69833361333332</v>
      </c>
    </row>
    <row r="13" spans="1:8" ht="157.5">
      <c r="A13" s="6" t="s">
        <v>280</v>
      </c>
      <c r="B13" s="7" t="s">
        <v>339</v>
      </c>
      <c r="C13" s="1">
        <v>74515900</v>
      </c>
      <c r="D13" s="1">
        <v>78779508</v>
      </c>
      <c r="E13" s="45">
        <f t="shared" si="0"/>
        <v>105.72174260795346</v>
      </c>
    </row>
    <row r="14" spans="1:8" ht="126">
      <c r="A14" s="6" t="s">
        <v>357</v>
      </c>
      <c r="B14" s="7" t="s">
        <v>470</v>
      </c>
      <c r="C14" s="1">
        <v>66352</v>
      </c>
      <c r="D14" s="1">
        <v>66513.210000000006</v>
      </c>
      <c r="E14" s="45">
        <f t="shared" si="0"/>
        <v>100.24296177959972</v>
      </c>
    </row>
    <row r="15" spans="1:8" ht="157.5">
      <c r="A15" s="6" t="s">
        <v>358</v>
      </c>
      <c r="B15" s="7" t="s">
        <v>471</v>
      </c>
      <c r="C15" s="1">
        <v>61000</v>
      </c>
      <c r="D15" s="1">
        <v>69450</v>
      </c>
      <c r="E15" s="45">
        <f t="shared" si="0"/>
        <v>113.85245901639345</v>
      </c>
    </row>
    <row r="16" spans="1:8" ht="126">
      <c r="A16" s="6" t="s">
        <v>489</v>
      </c>
      <c r="B16" s="7" t="s">
        <v>490</v>
      </c>
      <c r="C16" s="1"/>
      <c r="D16" s="1">
        <v>302</v>
      </c>
      <c r="E16" s="45"/>
    </row>
    <row r="17" spans="1:5" ht="236.25">
      <c r="A17" s="6" t="s">
        <v>281</v>
      </c>
      <c r="B17" s="7" t="s">
        <v>284</v>
      </c>
      <c r="C17" s="1">
        <v>-47752</v>
      </c>
      <c r="D17" s="1">
        <v>-47155</v>
      </c>
      <c r="E17" s="45">
        <f t="shared" si="0"/>
        <v>98.74979058468756</v>
      </c>
    </row>
    <row r="18" spans="1:5" ht="189">
      <c r="A18" s="6" t="s">
        <v>359</v>
      </c>
      <c r="B18" s="7" t="s">
        <v>472</v>
      </c>
      <c r="C18" s="1">
        <v>0</v>
      </c>
      <c r="D18" s="1">
        <v>430</v>
      </c>
      <c r="E18" s="45"/>
    </row>
    <row r="19" spans="1:5" ht="220.5">
      <c r="A19" s="6" t="s">
        <v>360</v>
      </c>
      <c r="B19" s="7" t="s">
        <v>473</v>
      </c>
      <c r="C19" s="1">
        <v>0</v>
      </c>
      <c r="D19" s="1">
        <v>1310</v>
      </c>
      <c r="E19" s="45"/>
    </row>
    <row r="20" spans="1:5" ht="110.25">
      <c r="A20" s="6" t="s">
        <v>282</v>
      </c>
      <c r="B20" s="7" t="s">
        <v>363</v>
      </c>
      <c r="C20" s="1">
        <v>400000</v>
      </c>
      <c r="D20" s="1">
        <v>396220</v>
      </c>
      <c r="E20" s="45">
        <f t="shared" si="0"/>
        <v>99.055000000000007</v>
      </c>
    </row>
    <row r="21" spans="1:5" ht="78.75">
      <c r="A21" s="6" t="s">
        <v>361</v>
      </c>
      <c r="B21" s="7" t="s">
        <v>364</v>
      </c>
      <c r="C21" s="1">
        <v>0</v>
      </c>
      <c r="D21" s="1">
        <v>2621</v>
      </c>
      <c r="E21" s="45"/>
    </row>
    <row r="22" spans="1:5" ht="110.25">
      <c r="A22" s="6" t="s">
        <v>362</v>
      </c>
      <c r="B22" s="7" t="s">
        <v>365</v>
      </c>
      <c r="C22" s="1">
        <v>4500</v>
      </c>
      <c r="D22" s="1">
        <v>4551</v>
      </c>
      <c r="E22" s="45">
        <f t="shared" si="0"/>
        <v>101.13333333333334</v>
      </c>
    </row>
    <row r="23" spans="1:5" ht="173.25">
      <c r="A23" s="6" t="s">
        <v>283</v>
      </c>
      <c r="B23" s="20" t="s">
        <v>366</v>
      </c>
      <c r="C23" s="1">
        <v>0</v>
      </c>
      <c r="D23" s="1">
        <v>0</v>
      </c>
      <c r="E23" s="45"/>
    </row>
    <row r="24" spans="1:5" ht="47.25">
      <c r="A24" s="3" t="s">
        <v>9</v>
      </c>
      <c r="B24" s="4" t="s">
        <v>10</v>
      </c>
      <c r="C24" s="5">
        <f>C25</f>
        <v>6368160</v>
      </c>
      <c r="D24" s="5">
        <f>D25</f>
        <v>6251416</v>
      </c>
      <c r="E24" s="45">
        <f t="shared" si="0"/>
        <v>98.16675460415567</v>
      </c>
    </row>
    <row r="25" spans="1:5" ht="47.25">
      <c r="A25" s="8" t="s">
        <v>11</v>
      </c>
      <c r="B25" s="9" t="s">
        <v>444</v>
      </c>
      <c r="C25" s="10">
        <f>C26+C27+C28+C29</f>
        <v>6368160</v>
      </c>
      <c r="D25" s="10">
        <f>D26+D27+D28+D29</f>
        <v>6251416</v>
      </c>
      <c r="E25" s="45">
        <f t="shared" si="0"/>
        <v>98.16675460415567</v>
      </c>
    </row>
    <row r="26" spans="1:5" ht="173.25">
      <c r="A26" s="6" t="s">
        <v>240</v>
      </c>
      <c r="B26" s="7" t="s">
        <v>445</v>
      </c>
      <c r="C26" s="1">
        <v>2990310</v>
      </c>
      <c r="D26" s="1">
        <v>2883389</v>
      </c>
      <c r="E26" s="45">
        <f t="shared" si="0"/>
        <v>96.424417535305707</v>
      </c>
    </row>
    <row r="27" spans="1:5" ht="204.75">
      <c r="A27" s="6" t="s">
        <v>241</v>
      </c>
      <c r="B27" s="7" t="s">
        <v>474</v>
      </c>
      <c r="C27" s="1">
        <v>18780</v>
      </c>
      <c r="D27" s="1">
        <v>20624</v>
      </c>
      <c r="E27" s="45">
        <f t="shared" si="0"/>
        <v>109.81895633652823</v>
      </c>
    </row>
    <row r="28" spans="1:5" ht="173.25">
      <c r="A28" s="6" t="s">
        <v>242</v>
      </c>
      <c r="B28" s="7" t="s">
        <v>475</v>
      </c>
      <c r="C28" s="1">
        <v>3858790</v>
      </c>
      <c r="D28" s="1">
        <v>3878968</v>
      </c>
      <c r="E28" s="45">
        <f t="shared" si="0"/>
        <v>100.52291003138289</v>
      </c>
    </row>
    <row r="29" spans="1:5" ht="173.25">
      <c r="A29" s="6" t="s">
        <v>243</v>
      </c>
      <c r="B29" s="7" t="s">
        <v>341</v>
      </c>
      <c r="C29" s="1">
        <v>-499720</v>
      </c>
      <c r="D29" s="1">
        <v>-531565</v>
      </c>
      <c r="E29" s="45">
        <f t="shared" si="0"/>
        <v>106.37256863843751</v>
      </c>
    </row>
    <row r="30" spans="1:5" ht="15.75">
      <c r="A30" s="3" t="s">
        <v>133</v>
      </c>
      <c r="B30" s="4" t="s">
        <v>12</v>
      </c>
      <c r="C30" s="5">
        <f>C31+C37+C39</f>
        <v>6718837</v>
      </c>
      <c r="D30" s="5">
        <f>D31+D37+D39</f>
        <v>6713683</v>
      </c>
      <c r="E30" s="45">
        <f t="shared" si="0"/>
        <v>99.923290295627055</v>
      </c>
    </row>
    <row r="31" spans="1:5" ht="31.5">
      <c r="A31" s="8" t="s">
        <v>13</v>
      </c>
      <c r="B31" s="9" t="s">
        <v>1</v>
      </c>
      <c r="C31" s="10">
        <f>SUM(C32:C36)</f>
        <v>5900000</v>
      </c>
      <c r="D31" s="10">
        <f>SUM(D32:D36)</f>
        <v>5939367</v>
      </c>
      <c r="E31" s="45">
        <f t="shared" si="0"/>
        <v>100.6672372881356</v>
      </c>
    </row>
    <row r="32" spans="1:5" ht="78.75">
      <c r="A32" s="6" t="s">
        <v>285</v>
      </c>
      <c r="B32" s="7" t="s">
        <v>340</v>
      </c>
      <c r="C32" s="1">
        <v>5854000</v>
      </c>
      <c r="D32" s="1">
        <v>5887247</v>
      </c>
      <c r="E32" s="45">
        <f t="shared" si="0"/>
        <v>100.56793645370688</v>
      </c>
    </row>
    <row r="33" spans="1:5" ht="47.25">
      <c r="A33" s="6" t="s">
        <v>286</v>
      </c>
      <c r="B33" s="7" t="s">
        <v>289</v>
      </c>
      <c r="C33" s="1">
        <v>24588</v>
      </c>
      <c r="D33" s="1">
        <v>24721</v>
      </c>
      <c r="E33" s="45">
        <f t="shared" si="0"/>
        <v>100.54091426712218</v>
      </c>
    </row>
    <row r="34" spans="1:5" ht="78.75">
      <c r="A34" s="6" t="s">
        <v>287</v>
      </c>
      <c r="B34" s="7" t="s">
        <v>290</v>
      </c>
      <c r="C34" s="1">
        <v>21000</v>
      </c>
      <c r="D34" s="1">
        <v>26987</v>
      </c>
      <c r="E34" s="45">
        <f t="shared" si="0"/>
        <v>128.50952380952381</v>
      </c>
    </row>
    <row r="35" spans="1:5" ht="47.25">
      <c r="A35" s="6" t="s">
        <v>420</v>
      </c>
      <c r="B35" s="7" t="s">
        <v>421</v>
      </c>
      <c r="C35" s="1">
        <v>0</v>
      </c>
      <c r="D35" s="1">
        <v>0</v>
      </c>
      <c r="E35" s="45"/>
    </row>
    <row r="36" spans="1:5" ht="78.75">
      <c r="A36" s="6" t="s">
        <v>288</v>
      </c>
      <c r="B36" s="7" t="s">
        <v>291</v>
      </c>
      <c r="C36" s="1">
        <v>412</v>
      </c>
      <c r="D36" s="1">
        <v>412</v>
      </c>
      <c r="E36" s="45">
        <f t="shared" si="0"/>
        <v>100</v>
      </c>
    </row>
    <row r="37" spans="1:5" ht="15.75">
      <c r="A37" s="8" t="s">
        <v>14</v>
      </c>
      <c r="B37" s="9" t="s">
        <v>0</v>
      </c>
      <c r="C37" s="10">
        <f>C38</f>
        <v>46837</v>
      </c>
      <c r="D37" s="10">
        <f>D38</f>
        <v>46837</v>
      </c>
      <c r="E37" s="45">
        <f t="shared" si="0"/>
        <v>100</v>
      </c>
    </row>
    <row r="38" spans="1:5" ht="78.75">
      <c r="A38" s="6" t="s">
        <v>292</v>
      </c>
      <c r="B38" s="16" t="s">
        <v>296</v>
      </c>
      <c r="C38" s="1">
        <v>46837</v>
      </c>
      <c r="D38" s="1">
        <v>46837</v>
      </c>
      <c r="E38" s="45">
        <f t="shared" si="0"/>
        <v>100</v>
      </c>
    </row>
    <row r="39" spans="1:5" ht="31.5">
      <c r="A39" s="8" t="s">
        <v>15</v>
      </c>
      <c r="B39" s="9" t="s">
        <v>16</v>
      </c>
      <c r="C39" s="10">
        <f>C40</f>
        <v>772000</v>
      </c>
      <c r="D39" s="10">
        <f>D40+D41</f>
        <v>727479</v>
      </c>
      <c r="E39" s="45">
        <f t="shared" si="0"/>
        <v>94.233031088082896</v>
      </c>
    </row>
    <row r="40" spans="1:5" ht="110.25">
      <c r="A40" s="8" t="s">
        <v>293</v>
      </c>
      <c r="B40" s="7" t="s">
        <v>297</v>
      </c>
      <c r="C40" s="10">
        <v>772000</v>
      </c>
      <c r="D40" s="10">
        <v>725926</v>
      </c>
      <c r="E40" s="45">
        <f t="shared" si="0"/>
        <v>94.031865284974089</v>
      </c>
    </row>
    <row r="41" spans="1:5" ht="78.75">
      <c r="A41" s="8" t="s">
        <v>367</v>
      </c>
      <c r="B41" s="7" t="s">
        <v>368</v>
      </c>
      <c r="C41" s="10">
        <v>0</v>
      </c>
      <c r="D41" s="10">
        <v>1553</v>
      </c>
      <c r="E41" s="45"/>
    </row>
    <row r="42" spans="1:5" ht="31.5">
      <c r="A42" s="3" t="s">
        <v>132</v>
      </c>
      <c r="B42" s="4" t="s">
        <v>17</v>
      </c>
      <c r="C42" s="5">
        <f>C43</f>
        <v>813534</v>
      </c>
      <c r="D42" s="5">
        <f>D43</f>
        <v>813534</v>
      </c>
      <c r="E42" s="45">
        <f t="shared" si="0"/>
        <v>100</v>
      </c>
    </row>
    <row r="43" spans="1:5" ht="15.75">
      <c r="A43" s="8" t="s">
        <v>18</v>
      </c>
      <c r="B43" s="9" t="s">
        <v>19</v>
      </c>
      <c r="C43" s="10">
        <f>C44</f>
        <v>813534</v>
      </c>
      <c r="D43" s="10">
        <f>D44</f>
        <v>813534</v>
      </c>
      <c r="E43" s="45">
        <f t="shared" si="0"/>
        <v>100</v>
      </c>
    </row>
    <row r="44" spans="1:5" ht="31.5">
      <c r="A44" s="8" t="s">
        <v>371</v>
      </c>
      <c r="B44" s="9" t="s">
        <v>372</v>
      </c>
      <c r="C44" s="25">
        <f>SUM(C45,C46)</f>
        <v>813534</v>
      </c>
      <c r="D44" s="25">
        <f>SUM(D45,D46)</f>
        <v>813534</v>
      </c>
      <c r="E44" s="45">
        <f t="shared" si="0"/>
        <v>100</v>
      </c>
    </row>
    <row r="45" spans="1:5" ht="78.75">
      <c r="A45" s="6" t="s">
        <v>294</v>
      </c>
      <c r="B45" s="7" t="s">
        <v>298</v>
      </c>
      <c r="C45" s="1">
        <v>813534</v>
      </c>
      <c r="D45" s="1">
        <v>813032</v>
      </c>
      <c r="E45" s="45">
        <f t="shared" si="0"/>
        <v>99.938293912731368</v>
      </c>
    </row>
    <row r="46" spans="1:5" ht="47.25">
      <c r="A46" s="6" t="s">
        <v>369</v>
      </c>
      <c r="B46" s="7" t="s">
        <v>370</v>
      </c>
      <c r="C46" s="1">
        <v>0</v>
      </c>
      <c r="D46" s="1">
        <v>502</v>
      </c>
      <c r="E46" s="45"/>
    </row>
    <row r="47" spans="1:5" ht="15.75">
      <c r="A47" s="3" t="s">
        <v>20</v>
      </c>
      <c r="B47" s="4" t="s">
        <v>21</v>
      </c>
      <c r="C47" s="5">
        <f>C48+C50</f>
        <v>2836629</v>
      </c>
      <c r="D47" s="5">
        <f>D48+D50</f>
        <v>2948861</v>
      </c>
      <c r="E47" s="45">
        <f t="shared" si="0"/>
        <v>103.95652727233629</v>
      </c>
    </row>
    <row r="48" spans="1:5" ht="47.25">
      <c r="A48" s="8" t="s">
        <v>22</v>
      </c>
      <c r="B48" s="9" t="s">
        <v>143</v>
      </c>
      <c r="C48" s="10">
        <f>C49</f>
        <v>2831629</v>
      </c>
      <c r="D48" s="10">
        <f>D49</f>
        <v>2943861</v>
      </c>
      <c r="E48" s="45">
        <f t="shared" si="0"/>
        <v>103.96351358175806</v>
      </c>
    </row>
    <row r="49" spans="1:5" ht="126">
      <c r="A49" s="6" t="s">
        <v>295</v>
      </c>
      <c r="B49" s="7" t="s">
        <v>476</v>
      </c>
      <c r="C49" s="1">
        <v>2831629</v>
      </c>
      <c r="D49" s="1">
        <v>2943861</v>
      </c>
      <c r="E49" s="45">
        <f t="shared" si="0"/>
        <v>103.96351358175806</v>
      </c>
    </row>
    <row r="50" spans="1:5" ht="47.25">
      <c r="A50" s="8" t="s">
        <v>529</v>
      </c>
      <c r="B50" s="9" t="s">
        <v>531</v>
      </c>
      <c r="C50" s="10">
        <f>C51</f>
        <v>5000</v>
      </c>
      <c r="D50" s="10">
        <f>D51</f>
        <v>5000</v>
      </c>
      <c r="E50" s="45">
        <f t="shared" si="0"/>
        <v>100</v>
      </c>
    </row>
    <row r="51" spans="1:5" ht="94.5">
      <c r="A51" s="6" t="s">
        <v>528</v>
      </c>
      <c r="B51" s="7" t="s">
        <v>530</v>
      </c>
      <c r="C51" s="1">
        <v>5000</v>
      </c>
      <c r="D51" s="1">
        <v>5000</v>
      </c>
      <c r="E51" s="45">
        <f t="shared" si="0"/>
        <v>100</v>
      </c>
    </row>
    <row r="52" spans="1:5" ht="47.25">
      <c r="A52" s="3" t="s">
        <v>130</v>
      </c>
      <c r="B52" s="4" t="s">
        <v>23</v>
      </c>
      <c r="C52" s="5">
        <f>C55+C53</f>
        <v>5665830</v>
      </c>
      <c r="D52" s="5">
        <f>D55+D53</f>
        <v>5988700</v>
      </c>
      <c r="E52" s="45">
        <f t="shared" si="0"/>
        <v>105.69854725609487</v>
      </c>
    </row>
    <row r="53" spans="1:5" ht="78.75">
      <c r="A53" s="8" t="s">
        <v>491</v>
      </c>
      <c r="B53" s="9" t="s">
        <v>492</v>
      </c>
      <c r="C53" s="10">
        <v>11630</v>
      </c>
      <c r="D53" s="10">
        <v>11633</v>
      </c>
      <c r="E53" s="45">
        <f t="shared" si="0"/>
        <v>100.02579535683577</v>
      </c>
    </row>
    <row r="54" spans="1:5" ht="78.75">
      <c r="A54" s="8" t="s">
        <v>493</v>
      </c>
      <c r="B54" s="7" t="s">
        <v>492</v>
      </c>
      <c r="C54" s="1">
        <v>11630</v>
      </c>
      <c r="D54" s="10">
        <v>11633</v>
      </c>
      <c r="E54" s="45">
        <f t="shared" si="0"/>
        <v>100.02579535683577</v>
      </c>
    </row>
    <row r="55" spans="1:5" ht="141.75">
      <c r="A55" s="8" t="s">
        <v>131</v>
      </c>
      <c r="B55" s="9" t="s">
        <v>24</v>
      </c>
      <c r="C55" s="10">
        <f>C56+C59+C62+C63</f>
        <v>5654200</v>
      </c>
      <c r="D55" s="10">
        <f>D56+D59+D62+D63</f>
        <v>5977067</v>
      </c>
      <c r="E55" s="45">
        <f t="shared" si="0"/>
        <v>105.71021541508966</v>
      </c>
    </row>
    <row r="56" spans="1:5" ht="94.5">
      <c r="A56" s="8" t="s">
        <v>25</v>
      </c>
      <c r="B56" s="9" t="s">
        <v>26</v>
      </c>
      <c r="C56" s="10">
        <f>C57+C58</f>
        <v>4280000</v>
      </c>
      <c r="D56" s="10">
        <f>D57+D58</f>
        <v>4373419</v>
      </c>
      <c r="E56" s="45">
        <f t="shared" si="0"/>
        <v>102.18268691588786</v>
      </c>
    </row>
    <row r="57" spans="1:5" ht="141.75">
      <c r="A57" s="6" t="s">
        <v>27</v>
      </c>
      <c r="B57" s="7" t="s">
        <v>469</v>
      </c>
      <c r="C57" s="1">
        <v>2730000</v>
      </c>
      <c r="D57" s="1">
        <v>2816539</v>
      </c>
      <c r="E57" s="45">
        <f t="shared" si="0"/>
        <v>103.16992673992674</v>
      </c>
    </row>
    <row r="58" spans="1:5" ht="126">
      <c r="A58" s="6" t="s">
        <v>28</v>
      </c>
      <c r="B58" s="7" t="s">
        <v>257</v>
      </c>
      <c r="C58" s="1">
        <v>1550000</v>
      </c>
      <c r="D58" s="1">
        <v>1556880</v>
      </c>
      <c r="E58" s="45">
        <f t="shared" si="0"/>
        <v>100.44387096774194</v>
      </c>
    </row>
    <row r="59" spans="1:5" ht="110.25">
      <c r="A59" s="8" t="s">
        <v>29</v>
      </c>
      <c r="B59" s="11" t="s">
        <v>257</v>
      </c>
      <c r="C59" s="10">
        <f>C60</f>
        <v>230000</v>
      </c>
      <c r="D59" s="10">
        <f>D60</f>
        <v>240627</v>
      </c>
      <c r="E59" s="45">
        <f t="shared" si="0"/>
        <v>104.6204347826087</v>
      </c>
    </row>
    <row r="60" spans="1:5" ht="110.25">
      <c r="A60" s="6" t="s">
        <v>30</v>
      </c>
      <c r="B60" s="7" t="s">
        <v>31</v>
      </c>
      <c r="C60" s="1">
        <v>230000</v>
      </c>
      <c r="D60" s="1">
        <v>240627</v>
      </c>
      <c r="E60" s="45">
        <f t="shared" si="0"/>
        <v>104.6204347826087</v>
      </c>
    </row>
    <row r="61" spans="1:5" ht="63">
      <c r="A61" s="8" t="s">
        <v>138</v>
      </c>
      <c r="B61" s="9" t="s">
        <v>258</v>
      </c>
      <c r="C61" s="10">
        <f>C62</f>
        <v>1098000</v>
      </c>
      <c r="D61" s="10">
        <f>D62</f>
        <v>1316821</v>
      </c>
      <c r="E61" s="45">
        <f t="shared" si="0"/>
        <v>119.92905282331512</v>
      </c>
    </row>
    <row r="62" spans="1:5" ht="63">
      <c r="A62" s="6" t="s">
        <v>32</v>
      </c>
      <c r="B62" s="7" t="s">
        <v>33</v>
      </c>
      <c r="C62" s="1">
        <v>1098000</v>
      </c>
      <c r="D62" s="1">
        <v>1316821</v>
      </c>
      <c r="E62" s="45">
        <f t="shared" si="0"/>
        <v>119.92905282331512</v>
      </c>
    </row>
    <row r="63" spans="1:5" ht="126">
      <c r="A63" s="8" t="s">
        <v>466</v>
      </c>
      <c r="B63" s="11" t="s">
        <v>465</v>
      </c>
      <c r="C63" s="10">
        <f>C64</f>
        <v>46200</v>
      </c>
      <c r="D63" s="10">
        <f>D64</f>
        <v>46200</v>
      </c>
      <c r="E63" s="45">
        <f t="shared" si="0"/>
        <v>100</v>
      </c>
    </row>
    <row r="64" spans="1:5" ht="126">
      <c r="A64" s="8" t="s">
        <v>468</v>
      </c>
      <c r="B64" s="11" t="s">
        <v>467</v>
      </c>
      <c r="C64" s="10">
        <f>C65</f>
        <v>46200</v>
      </c>
      <c r="D64" s="10">
        <f>D65</f>
        <v>46200</v>
      </c>
      <c r="E64" s="45">
        <f t="shared" si="0"/>
        <v>100</v>
      </c>
    </row>
    <row r="65" spans="1:5" ht="110.25">
      <c r="A65" s="6" t="s">
        <v>446</v>
      </c>
      <c r="B65" s="7" t="s">
        <v>447</v>
      </c>
      <c r="C65" s="1">
        <v>46200</v>
      </c>
      <c r="D65" s="1">
        <v>46200</v>
      </c>
      <c r="E65" s="45">
        <f t="shared" si="0"/>
        <v>100</v>
      </c>
    </row>
    <row r="66" spans="1:5" ht="31.5">
      <c r="A66" s="3" t="s">
        <v>34</v>
      </c>
      <c r="B66" s="4" t="s">
        <v>35</v>
      </c>
      <c r="C66" s="5">
        <f>C67</f>
        <v>700000</v>
      </c>
      <c r="D66" s="5">
        <f>D67</f>
        <v>767937</v>
      </c>
      <c r="E66" s="45">
        <f t="shared" si="0"/>
        <v>109.70528571428571</v>
      </c>
    </row>
    <row r="67" spans="1:5" ht="31.5">
      <c r="A67" s="8" t="s">
        <v>139</v>
      </c>
      <c r="B67" s="9" t="s">
        <v>36</v>
      </c>
      <c r="C67" s="10">
        <f>C68+C69+C70+C71</f>
        <v>700000</v>
      </c>
      <c r="D67" s="10">
        <f>D68+D69+D70+D71</f>
        <v>767937</v>
      </c>
      <c r="E67" s="45">
        <f t="shared" si="0"/>
        <v>109.70528571428571</v>
      </c>
    </row>
    <row r="68" spans="1:5" ht="94.5">
      <c r="A68" s="6" t="s">
        <v>299</v>
      </c>
      <c r="B68" s="7" t="s">
        <v>300</v>
      </c>
      <c r="C68" s="1">
        <v>120000</v>
      </c>
      <c r="D68" s="1">
        <v>126226</v>
      </c>
      <c r="E68" s="45">
        <f t="shared" si="0"/>
        <v>105.18833333333333</v>
      </c>
    </row>
    <row r="69" spans="1:5" ht="94.5">
      <c r="A69" s="6" t="s">
        <v>303</v>
      </c>
      <c r="B69" s="7" t="s">
        <v>301</v>
      </c>
      <c r="C69" s="1">
        <v>131000</v>
      </c>
      <c r="D69" s="1">
        <v>133565</v>
      </c>
      <c r="E69" s="45">
        <f t="shared" si="0"/>
        <v>101.95801526717558</v>
      </c>
    </row>
    <row r="70" spans="1:5" ht="94.5">
      <c r="A70" s="6" t="s">
        <v>304</v>
      </c>
      <c r="B70" s="7" t="s">
        <v>302</v>
      </c>
      <c r="C70" s="1">
        <v>45000</v>
      </c>
      <c r="D70" s="1">
        <v>103689</v>
      </c>
      <c r="E70" s="45">
        <f t="shared" si="0"/>
        <v>230.42</v>
      </c>
    </row>
    <row r="71" spans="1:5" ht="94.5">
      <c r="A71" s="6" t="s">
        <v>305</v>
      </c>
      <c r="B71" s="7" t="s">
        <v>306</v>
      </c>
      <c r="C71" s="1">
        <v>404000</v>
      </c>
      <c r="D71" s="1">
        <v>404457</v>
      </c>
      <c r="E71" s="45">
        <f t="shared" si="0"/>
        <v>100.11311881188118</v>
      </c>
    </row>
    <row r="72" spans="1:5" ht="31.5">
      <c r="A72" s="3" t="s">
        <v>37</v>
      </c>
      <c r="B72" s="4" t="s">
        <v>38</v>
      </c>
      <c r="C72" s="5">
        <f>C73+C80</f>
        <v>6265913</v>
      </c>
      <c r="D72" s="5">
        <f>D73+D80</f>
        <v>6401118</v>
      </c>
      <c r="E72" s="45">
        <f t="shared" si="0"/>
        <v>102.15778610395645</v>
      </c>
    </row>
    <row r="73" spans="1:5" ht="31.5">
      <c r="A73" s="39" t="s">
        <v>39</v>
      </c>
      <c r="B73" s="40" t="s">
        <v>40</v>
      </c>
      <c r="C73" s="5">
        <f>C77+C74</f>
        <v>6057313</v>
      </c>
      <c r="D73" s="5">
        <f>D77+D74</f>
        <v>6059513</v>
      </c>
      <c r="E73" s="46">
        <f t="shared" si="0"/>
        <v>100.03631973450935</v>
      </c>
    </row>
    <row r="74" spans="1:5" ht="31.5">
      <c r="A74" s="24" t="s">
        <v>418</v>
      </c>
      <c r="B74" s="37" t="s">
        <v>417</v>
      </c>
      <c r="C74" s="10">
        <f>C75</f>
        <v>31400</v>
      </c>
      <c r="D74" s="10">
        <f>D75</f>
        <v>33600</v>
      </c>
      <c r="E74" s="45">
        <f t="shared" si="0"/>
        <v>107.00636942675159</v>
      </c>
    </row>
    <row r="75" spans="1:5" ht="49.5" customHeight="1">
      <c r="A75" s="24" t="s">
        <v>416</v>
      </c>
      <c r="B75" s="37" t="s">
        <v>415</v>
      </c>
      <c r="C75" s="10">
        <f>C76</f>
        <v>31400</v>
      </c>
      <c r="D75" s="10">
        <f>D76</f>
        <v>33600</v>
      </c>
      <c r="E75" s="45">
        <f t="shared" si="0"/>
        <v>107.00636942675159</v>
      </c>
    </row>
    <row r="76" spans="1:5" ht="48.75" customHeight="1">
      <c r="A76" s="36" t="s">
        <v>414</v>
      </c>
      <c r="B76" s="38" t="s">
        <v>415</v>
      </c>
      <c r="C76" s="1">
        <v>31400</v>
      </c>
      <c r="D76" s="1">
        <v>33600</v>
      </c>
      <c r="E76" s="45">
        <f t="shared" si="0"/>
        <v>107.00636942675159</v>
      </c>
    </row>
    <row r="77" spans="1:5" ht="31.5">
      <c r="A77" s="8" t="s">
        <v>41</v>
      </c>
      <c r="B77" s="9" t="s">
        <v>42</v>
      </c>
      <c r="C77" s="10">
        <f>C78</f>
        <v>6025913</v>
      </c>
      <c r="D77" s="10">
        <f>D78</f>
        <v>6025913</v>
      </c>
      <c r="E77" s="45">
        <f t="shared" si="0"/>
        <v>100</v>
      </c>
    </row>
    <row r="78" spans="1:5" ht="47.25">
      <c r="A78" s="8" t="s">
        <v>43</v>
      </c>
      <c r="B78" s="9" t="s">
        <v>44</v>
      </c>
      <c r="C78" s="10">
        <f>C79</f>
        <v>6025913</v>
      </c>
      <c r="D78" s="10">
        <f>D79</f>
        <v>6025913</v>
      </c>
      <c r="E78" s="45">
        <f t="shared" si="0"/>
        <v>100</v>
      </c>
    </row>
    <row r="79" spans="1:5" ht="47.25">
      <c r="A79" s="6" t="s">
        <v>45</v>
      </c>
      <c r="B79" s="7" t="s">
        <v>44</v>
      </c>
      <c r="C79" s="1">
        <v>6025913</v>
      </c>
      <c r="D79" s="1">
        <v>6025913</v>
      </c>
      <c r="E79" s="45">
        <f t="shared" si="0"/>
        <v>100</v>
      </c>
    </row>
    <row r="80" spans="1:5" ht="31.5">
      <c r="A80" s="3" t="s">
        <v>150</v>
      </c>
      <c r="B80" s="4" t="s">
        <v>151</v>
      </c>
      <c r="C80" s="5">
        <f>C81</f>
        <v>208600</v>
      </c>
      <c r="D80" s="5">
        <f>D81+D84</f>
        <v>341605</v>
      </c>
      <c r="E80" s="46">
        <f t="shared" si="0"/>
        <v>163.76078619367209</v>
      </c>
    </row>
    <row r="81" spans="1:5" ht="47.25">
      <c r="A81" s="6" t="s">
        <v>152</v>
      </c>
      <c r="B81" s="9" t="s">
        <v>155</v>
      </c>
      <c r="C81" s="10">
        <f>C82</f>
        <v>208600</v>
      </c>
      <c r="D81" s="10">
        <f>D82</f>
        <v>232613</v>
      </c>
      <c r="E81" s="45">
        <f t="shared" si="0"/>
        <v>111.51150527325025</v>
      </c>
    </row>
    <row r="82" spans="1:5" ht="63">
      <c r="A82" s="6" t="s">
        <v>153</v>
      </c>
      <c r="B82" s="9" t="s">
        <v>156</v>
      </c>
      <c r="C82" s="10">
        <f>C83</f>
        <v>208600</v>
      </c>
      <c r="D82" s="10">
        <f>D83</f>
        <v>232613</v>
      </c>
      <c r="E82" s="45">
        <f t="shared" si="0"/>
        <v>111.51150527325025</v>
      </c>
    </row>
    <row r="83" spans="1:5" ht="63">
      <c r="A83" s="6" t="s">
        <v>154</v>
      </c>
      <c r="B83" s="7" t="s">
        <v>156</v>
      </c>
      <c r="C83" s="1">
        <v>208600</v>
      </c>
      <c r="D83" s="1">
        <v>232613</v>
      </c>
      <c r="E83" s="45">
        <f t="shared" si="0"/>
        <v>111.51150527325025</v>
      </c>
    </row>
    <row r="84" spans="1:5" ht="31.5">
      <c r="A84" s="8" t="s">
        <v>373</v>
      </c>
      <c r="B84" s="9" t="s">
        <v>374</v>
      </c>
      <c r="C84" s="26">
        <f>SUM(C85:C86)</f>
        <v>0</v>
      </c>
      <c r="D84" s="25">
        <f>SUM(D85:D86)</f>
        <v>108992</v>
      </c>
      <c r="E84" s="45"/>
    </row>
    <row r="85" spans="1:5" ht="31.5">
      <c r="A85" s="6" t="s">
        <v>375</v>
      </c>
      <c r="B85" s="7" t="s">
        <v>374</v>
      </c>
      <c r="C85" s="1">
        <v>0</v>
      </c>
      <c r="D85" s="27">
        <v>4549</v>
      </c>
      <c r="E85" s="45"/>
    </row>
    <row r="86" spans="1:5" ht="31.5">
      <c r="A86" s="6" t="s">
        <v>376</v>
      </c>
      <c r="B86" s="7" t="s">
        <v>374</v>
      </c>
      <c r="C86" s="1">
        <v>0</v>
      </c>
      <c r="D86" s="27">
        <v>104443</v>
      </c>
      <c r="E86" s="45"/>
    </row>
    <row r="87" spans="1:5" ht="31.5">
      <c r="A87" s="3" t="s">
        <v>128</v>
      </c>
      <c r="B87" s="4" t="s">
        <v>46</v>
      </c>
      <c r="C87" s="5">
        <f>C88+C91+C101</f>
        <v>1611070</v>
      </c>
      <c r="D87" s="5">
        <f>D88+D91+D101</f>
        <v>2287181</v>
      </c>
      <c r="E87" s="45">
        <f t="shared" si="0"/>
        <v>141.96658121621036</v>
      </c>
    </row>
    <row r="88" spans="1:5" ht="141.75">
      <c r="A88" s="3" t="s">
        <v>134</v>
      </c>
      <c r="B88" s="4" t="s">
        <v>259</v>
      </c>
      <c r="C88" s="5">
        <f>C89</f>
        <v>300000</v>
      </c>
      <c r="D88" s="5">
        <f>D89</f>
        <v>545978</v>
      </c>
      <c r="E88" s="45">
        <f t="shared" si="0"/>
        <v>181.99266666666668</v>
      </c>
    </row>
    <row r="89" spans="1:5" ht="141.75">
      <c r="A89" s="8" t="s">
        <v>135</v>
      </c>
      <c r="B89" s="9" t="s">
        <v>260</v>
      </c>
      <c r="C89" s="10">
        <f>C90</f>
        <v>300000</v>
      </c>
      <c r="D89" s="10">
        <f>D90</f>
        <v>545978</v>
      </c>
      <c r="E89" s="45">
        <f t="shared" si="0"/>
        <v>181.99266666666668</v>
      </c>
    </row>
    <row r="90" spans="1:5" ht="141.75">
      <c r="A90" s="6" t="s">
        <v>47</v>
      </c>
      <c r="B90" s="7" t="s">
        <v>261</v>
      </c>
      <c r="C90" s="1">
        <v>300000</v>
      </c>
      <c r="D90" s="1">
        <v>545978</v>
      </c>
      <c r="E90" s="45">
        <f t="shared" si="0"/>
        <v>181.99266666666668</v>
      </c>
    </row>
    <row r="91" spans="1:5" ht="47.25">
      <c r="A91" s="3" t="s">
        <v>129</v>
      </c>
      <c r="B91" s="4" t="s">
        <v>262</v>
      </c>
      <c r="C91" s="5">
        <f>C92+C96+C99</f>
        <v>1180300</v>
      </c>
      <c r="D91" s="5">
        <f>D92+D96+D99</f>
        <v>1610317</v>
      </c>
      <c r="E91" s="45">
        <f t="shared" si="0"/>
        <v>136.43285605354572</v>
      </c>
    </row>
    <row r="92" spans="1:5" ht="47.25">
      <c r="A92" s="8" t="s">
        <v>48</v>
      </c>
      <c r="B92" s="9" t="s">
        <v>49</v>
      </c>
      <c r="C92" s="10">
        <f>C93+C94</f>
        <v>949928</v>
      </c>
      <c r="D92" s="10">
        <f>D93+D94</f>
        <v>971276</v>
      </c>
      <c r="E92" s="45">
        <f t="shared" si="0"/>
        <v>102.24732821855973</v>
      </c>
    </row>
    <row r="93" spans="1:5" ht="94.5">
      <c r="A93" s="6" t="s">
        <v>50</v>
      </c>
      <c r="B93" s="7" t="s">
        <v>266</v>
      </c>
      <c r="C93" s="1">
        <v>549928</v>
      </c>
      <c r="D93" s="1">
        <v>564051</v>
      </c>
      <c r="E93" s="45">
        <f t="shared" si="0"/>
        <v>102.56815437657293</v>
      </c>
    </row>
    <row r="94" spans="1:5" ht="78.75">
      <c r="A94" s="6" t="s">
        <v>51</v>
      </c>
      <c r="B94" s="7" t="s">
        <v>267</v>
      </c>
      <c r="C94" s="1">
        <v>400000</v>
      </c>
      <c r="D94" s="1">
        <v>407225</v>
      </c>
      <c r="E94" s="45">
        <f t="shared" si="0"/>
        <v>101.80625000000001</v>
      </c>
    </row>
    <row r="95" spans="1:5" ht="78.75">
      <c r="A95" s="8" t="s">
        <v>146</v>
      </c>
      <c r="B95" s="9" t="s">
        <v>268</v>
      </c>
      <c r="C95" s="10">
        <f>C96</f>
        <v>30372</v>
      </c>
      <c r="D95" s="10">
        <f>D96</f>
        <v>30372</v>
      </c>
      <c r="E95" s="45">
        <f t="shared" si="0"/>
        <v>100</v>
      </c>
    </row>
    <row r="96" spans="1:5" ht="78.75">
      <c r="A96" s="8" t="s">
        <v>147</v>
      </c>
      <c r="B96" s="9" t="s">
        <v>148</v>
      </c>
      <c r="C96" s="10">
        <f>C97</f>
        <v>30372</v>
      </c>
      <c r="D96" s="10">
        <f>D97</f>
        <v>30372</v>
      </c>
      <c r="E96" s="45">
        <f t="shared" si="0"/>
        <v>100</v>
      </c>
    </row>
    <row r="97" spans="1:5" ht="78.75">
      <c r="A97" s="6" t="s">
        <v>149</v>
      </c>
      <c r="B97" s="7" t="s">
        <v>148</v>
      </c>
      <c r="C97" s="1">
        <v>30372</v>
      </c>
      <c r="D97" s="1">
        <v>30372</v>
      </c>
      <c r="E97" s="45">
        <f t="shared" si="0"/>
        <v>100</v>
      </c>
    </row>
    <row r="98" spans="1:5" ht="141.75">
      <c r="A98" s="8" t="s">
        <v>144</v>
      </c>
      <c r="B98" s="11" t="s">
        <v>145</v>
      </c>
      <c r="C98" s="10">
        <f>C99</f>
        <v>200000</v>
      </c>
      <c r="D98" s="10">
        <f>D99</f>
        <v>608669</v>
      </c>
      <c r="E98" s="45">
        <f t="shared" si="0"/>
        <v>304.33449999999999</v>
      </c>
    </row>
    <row r="99" spans="1:5" ht="157.5">
      <c r="A99" s="8" t="s">
        <v>239</v>
      </c>
      <c r="B99" s="11" t="s">
        <v>269</v>
      </c>
      <c r="C99" s="10">
        <f>C100</f>
        <v>200000</v>
      </c>
      <c r="D99" s="10">
        <f>D100</f>
        <v>608669</v>
      </c>
      <c r="E99" s="45">
        <f t="shared" ref="E99:E200" si="1">D99/C99*100</f>
        <v>304.33449999999999</v>
      </c>
    </row>
    <row r="100" spans="1:5" ht="157.5">
      <c r="A100" s="6" t="s">
        <v>238</v>
      </c>
      <c r="B100" s="20" t="s">
        <v>269</v>
      </c>
      <c r="C100" s="1">
        <v>200000</v>
      </c>
      <c r="D100" s="1">
        <v>608669</v>
      </c>
      <c r="E100" s="45">
        <f t="shared" si="1"/>
        <v>304.33449999999999</v>
      </c>
    </row>
    <row r="101" spans="1:5" ht="47.25">
      <c r="A101" s="3" t="s">
        <v>377</v>
      </c>
      <c r="B101" s="28" t="s">
        <v>477</v>
      </c>
      <c r="C101" s="29">
        <f>C102</f>
        <v>130770</v>
      </c>
      <c r="D101" s="30">
        <f>D102</f>
        <v>130886</v>
      </c>
      <c r="E101" s="45">
        <f t="shared" si="1"/>
        <v>100.0887053605567</v>
      </c>
    </row>
    <row r="102" spans="1:5" ht="78.75">
      <c r="A102" s="8" t="s">
        <v>378</v>
      </c>
      <c r="B102" s="11" t="s">
        <v>379</v>
      </c>
      <c r="C102" s="26">
        <f>C103</f>
        <v>130770</v>
      </c>
      <c r="D102" s="25">
        <f>D103</f>
        <v>130886</v>
      </c>
      <c r="E102" s="45">
        <f t="shared" si="1"/>
        <v>100.0887053605567</v>
      </c>
    </row>
    <row r="103" spans="1:5" ht="78.75">
      <c r="A103" s="6" t="s">
        <v>380</v>
      </c>
      <c r="B103" s="20" t="s">
        <v>379</v>
      </c>
      <c r="C103" s="1">
        <v>130770</v>
      </c>
      <c r="D103" s="25">
        <v>130886</v>
      </c>
      <c r="E103" s="45">
        <f t="shared" si="1"/>
        <v>100.0887053605567</v>
      </c>
    </row>
    <row r="104" spans="1:5" ht="15.75">
      <c r="A104" s="3" t="s">
        <v>52</v>
      </c>
      <c r="B104" s="4" t="s">
        <v>53</v>
      </c>
      <c r="C104" s="5">
        <f>SUM(C105:C152)</f>
        <v>552000</v>
      </c>
      <c r="D104" s="5">
        <f>SUM(D105:D152)</f>
        <v>878194</v>
      </c>
      <c r="E104" s="45">
        <f t="shared" si="1"/>
        <v>159.09311594202899</v>
      </c>
    </row>
    <row r="105" spans="1:5" ht="204.75">
      <c r="A105" s="6" t="s">
        <v>385</v>
      </c>
      <c r="B105" s="7" t="s">
        <v>422</v>
      </c>
      <c r="C105" s="1">
        <v>1550</v>
      </c>
      <c r="D105" s="1">
        <v>1550</v>
      </c>
      <c r="E105" s="45">
        <f t="shared" si="1"/>
        <v>100</v>
      </c>
    </row>
    <row r="106" spans="1:5" ht="189">
      <c r="A106" s="6" t="s">
        <v>423</v>
      </c>
      <c r="B106" s="7" t="s">
        <v>424</v>
      </c>
      <c r="C106" s="1">
        <v>10000</v>
      </c>
      <c r="D106" s="1">
        <v>10000</v>
      </c>
      <c r="E106" s="45">
        <f t="shared" si="1"/>
        <v>100</v>
      </c>
    </row>
    <row r="107" spans="1:5" ht="173.25">
      <c r="A107" s="6" t="s">
        <v>448</v>
      </c>
      <c r="B107" s="7" t="s">
        <v>478</v>
      </c>
      <c r="C107" s="1">
        <v>300</v>
      </c>
      <c r="D107" s="1">
        <v>300</v>
      </c>
      <c r="E107" s="47"/>
    </row>
    <row r="108" spans="1:5" ht="173.25">
      <c r="A108" s="6" t="s">
        <v>449</v>
      </c>
      <c r="B108" s="7" t="s">
        <v>450</v>
      </c>
      <c r="C108" s="1">
        <v>2500</v>
      </c>
      <c r="D108" s="1">
        <v>2500</v>
      </c>
      <c r="E108" s="47"/>
    </row>
    <row r="109" spans="1:5" ht="126">
      <c r="A109" s="6" t="s">
        <v>386</v>
      </c>
      <c r="B109" s="7" t="s">
        <v>387</v>
      </c>
      <c r="C109" s="1">
        <v>1000</v>
      </c>
      <c r="D109" s="1">
        <v>1000</v>
      </c>
      <c r="E109" s="45">
        <f t="shared" si="1"/>
        <v>100</v>
      </c>
    </row>
    <row r="110" spans="1:5" ht="173.25">
      <c r="A110" s="6" t="s">
        <v>307</v>
      </c>
      <c r="B110" s="7" t="s">
        <v>309</v>
      </c>
      <c r="C110" s="1">
        <v>250</v>
      </c>
      <c r="D110" s="1">
        <v>250</v>
      </c>
      <c r="E110" s="45">
        <f t="shared" si="1"/>
        <v>100</v>
      </c>
    </row>
    <row r="111" spans="1:5" ht="252">
      <c r="A111" s="6" t="s">
        <v>425</v>
      </c>
      <c r="B111" s="7" t="s">
        <v>426</v>
      </c>
      <c r="C111" s="1">
        <v>2000</v>
      </c>
      <c r="D111" s="1">
        <v>2000</v>
      </c>
      <c r="E111" s="44">
        <f t="shared" si="1"/>
        <v>100</v>
      </c>
    </row>
    <row r="112" spans="1:5" ht="220.5">
      <c r="A112" s="6" t="s">
        <v>388</v>
      </c>
      <c r="B112" s="7" t="s">
        <v>389</v>
      </c>
      <c r="C112" s="1">
        <v>2000</v>
      </c>
      <c r="D112" s="1">
        <v>2000</v>
      </c>
      <c r="E112" s="44">
        <f t="shared" si="1"/>
        <v>100</v>
      </c>
    </row>
    <row r="113" spans="1:5" ht="173.25">
      <c r="A113" s="6" t="s">
        <v>314</v>
      </c>
      <c r="B113" s="7" t="s">
        <v>315</v>
      </c>
      <c r="C113" s="1">
        <v>75630</v>
      </c>
      <c r="D113" s="1">
        <v>80655</v>
      </c>
      <c r="E113" s="45">
        <f t="shared" si="1"/>
        <v>106.64418881396271</v>
      </c>
    </row>
    <row r="114" spans="1:5" ht="173.25">
      <c r="A114" s="6" t="s">
        <v>494</v>
      </c>
      <c r="B114" s="7" t="s">
        <v>495</v>
      </c>
      <c r="C114" s="1">
        <v>150</v>
      </c>
      <c r="D114" s="1">
        <v>150</v>
      </c>
      <c r="E114" s="45">
        <f t="shared" si="1"/>
        <v>100</v>
      </c>
    </row>
    <row r="115" spans="1:5" ht="173.25">
      <c r="A115" s="6" t="s">
        <v>522</v>
      </c>
      <c r="B115" s="7" t="s">
        <v>495</v>
      </c>
      <c r="C115" s="1"/>
      <c r="D115" s="1">
        <v>150</v>
      </c>
      <c r="E115" s="45"/>
    </row>
    <row r="116" spans="1:5" ht="141.75">
      <c r="A116" s="6" t="s">
        <v>463</v>
      </c>
      <c r="B116" s="7" t="s">
        <v>317</v>
      </c>
      <c r="C116" s="1">
        <v>500</v>
      </c>
      <c r="D116" s="1">
        <v>500</v>
      </c>
      <c r="E116" s="44">
        <f t="shared" si="1"/>
        <v>100</v>
      </c>
    </row>
    <row r="117" spans="1:5" ht="141.75">
      <c r="A117" s="6" t="s">
        <v>316</v>
      </c>
      <c r="B117" s="7" t="s">
        <v>317</v>
      </c>
      <c r="C117" s="1">
        <v>4500</v>
      </c>
      <c r="D117" s="1">
        <v>5000</v>
      </c>
      <c r="E117" s="45">
        <f t="shared" si="1"/>
        <v>111.11111111111111</v>
      </c>
    </row>
    <row r="118" spans="1:5" ht="126">
      <c r="A118" s="6" t="s">
        <v>496</v>
      </c>
      <c r="B118" s="7" t="s">
        <v>497</v>
      </c>
      <c r="C118" s="1">
        <v>10000</v>
      </c>
      <c r="D118" s="1">
        <v>15000</v>
      </c>
      <c r="E118" s="44">
        <f t="shared" si="1"/>
        <v>150</v>
      </c>
    </row>
    <row r="119" spans="1:5" ht="204.75">
      <c r="A119" s="6" t="s">
        <v>390</v>
      </c>
      <c r="B119" s="7" t="s">
        <v>479</v>
      </c>
      <c r="C119" s="1">
        <v>6000</v>
      </c>
      <c r="D119" s="1">
        <v>7000</v>
      </c>
      <c r="E119" s="45">
        <f t="shared" si="1"/>
        <v>116.66666666666667</v>
      </c>
    </row>
    <row r="120" spans="1:5" ht="141.75">
      <c r="A120" s="6" t="s">
        <v>523</v>
      </c>
      <c r="B120" s="7" t="s">
        <v>524</v>
      </c>
      <c r="C120" s="1"/>
      <c r="D120" s="1">
        <v>20000</v>
      </c>
      <c r="E120" s="45"/>
    </row>
    <row r="121" spans="1:5" ht="157.5">
      <c r="A121" s="6" t="s">
        <v>451</v>
      </c>
      <c r="B121" s="7" t="s">
        <v>480</v>
      </c>
      <c r="C121" s="1">
        <v>750</v>
      </c>
      <c r="D121" s="1">
        <v>750</v>
      </c>
      <c r="E121" s="44">
        <f t="shared" si="1"/>
        <v>100</v>
      </c>
    </row>
    <row r="122" spans="1:5" ht="189">
      <c r="A122" s="6" t="s">
        <v>427</v>
      </c>
      <c r="B122" s="7" t="s">
        <v>481</v>
      </c>
      <c r="C122" s="1">
        <v>1250</v>
      </c>
      <c r="D122" s="1">
        <v>1250</v>
      </c>
      <c r="E122" s="44">
        <f t="shared" si="1"/>
        <v>100</v>
      </c>
    </row>
    <row r="123" spans="1:5" ht="141.75">
      <c r="A123" s="6" t="s">
        <v>391</v>
      </c>
      <c r="B123" s="7" t="s">
        <v>482</v>
      </c>
      <c r="C123" s="1">
        <v>9040</v>
      </c>
      <c r="D123" s="1">
        <v>9077</v>
      </c>
      <c r="E123" s="45">
        <f t="shared" si="1"/>
        <v>100.40929203539824</v>
      </c>
    </row>
    <row r="124" spans="1:5" ht="204.75">
      <c r="A124" s="6" t="s">
        <v>428</v>
      </c>
      <c r="B124" s="7" t="s">
        <v>429</v>
      </c>
      <c r="C124" s="1">
        <v>10000</v>
      </c>
      <c r="D124" s="1">
        <v>10000</v>
      </c>
      <c r="E124" s="44">
        <f t="shared" si="1"/>
        <v>100</v>
      </c>
    </row>
    <row r="125" spans="1:5" ht="173.25">
      <c r="A125" s="6" t="s">
        <v>318</v>
      </c>
      <c r="B125" s="7" t="s">
        <v>319</v>
      </c>
      <c r="C125" s="1">
        <v>1250</v>
      </c>
      <c r="D125" s="1">
        <v>1250</v>
      </c>
      <c r="E125" s="45">
        <f t="shared" si="1"/>
        <v>100</v>
      </c>
    </row>
    <row r="126" spans="1:5" ht="236.25">
      <c r="A126" s="6" t="s">
        <v>464</v>
      </c>
      <c r="B126" s="7" t="s">
        <v>483</v>
      </c>
      <c r="C126" s="1">
        <v>750</v>
      </c>
      <c r="D126" s="1">
        <v>900</v>
      </c>
      <c r="E126" s="44"/>
    </row>
    <row r="127" spans="1:5" s="17" customFormat="1" ht="204.75">
      <c r="A127" s="6" t="s">
        <v>320</v>
      </c>
      <c r="B127" s="7" t="s">
        <v>321</v>
      </c>
      <c r="C127" s="1">
        <v>2100</v>
      </c>
      <c r="D127" s="1">
        <v>2401</v>
      </c>
      <c r="E127" s="45">
        <f t="shared" si="1"/>
        <v>114.33333333333333</v>
      </c>
    </row>
    <row r="128" spans="1:5" ht="299.25">
      <c r="A128" s="6" t="s">
        <v>430</v>
      </c>
      <c r="B128" s="7" t="s">
        <v>484</v>
      </c>
      <c r="C128" s="1">
        <v>10000</v>
      </c>
      <c r="D128" s="1">
        <v>10150</v>
      </c>
      <c r="E128" s="44">
        <f t="shared" si="1"/>
        <v>101.49999999999999</v>
      </c>
    </row>
    <row r="129" spans="1:5" ht="173.25">
      <c r="A129" s="6" t="s">
        <v>392</v>
      </c>
      <c r="B129" s="7" t="s">
        <v>485</v>
      </c>
      <c r="C129" s="1">
        <v>20000</v>
      </c>
      <c r="D129" s="1">
        <v>20000</v>
      </c>
      <c r="E129" s="44">
        <f t="shared" si="1"/>
        <v>100</v>
      </c>
    </row>
    <row r="130" spans="1:5" ht="220.5">
      <c r="A130" s="6" t="s">
        <v>431</v>
      </c>
      <c r="B130" s="7" t="s">
        <v>432</v>
      </c>
      <c r="C130" s="1">
        <v>22500</v>
      </c>
      <c r="D130" s="1">
        <v>25000</v>
      </c>
      <c r="E130" s="45">
        <f t="shared" si="1"/>
        <v>111.11111111111111</v>
      </c>
    </row>
    <row r="131" spans="1:5" ht="126">
      <c r="A131" s="6" t="s">
        <v>433</v>
      </c>
      <c r="B131" s="7" t="s">
        <v>322</v>
      </c>
      <c r="C131" s="1">
        <v>7250</v>
      </c>
      <c r="D131" s="1">
        <v>7252</v>
      </c>
      <c r="E131" s="45">
        <f t="shared" si="1"/>
        <v>100.02758620689656</v>
      </c>
    </row>
    <row r="132" spans="1:5" ht="173.25">
      <c r="A132" s="6" t="s">
        <v>452</v>
      </c>
      <c r="B132" s="7" t="s">
        <v>453</v>
      </c>
      <c r="C132" s="1">
        <v>0</v>
      </c>
      <c r="D132" s="1">
        <v>32</v>
      </c>
      <c r="E132" s="45"/>
    </row>
    <row r="133" spans="1:5" ht="173.25">
      <c r="A133" s="6" t="s">
        <v>454</v>
      </c>
      <c r="B133" s="7" t="s">
        <v>455</v>
      </c>
      <c r="C133" s="1">
        <v>770</v>
      </c>
      <c r="D133" s="1">
        <v>780</v>
      </c>
      <c r="E133" s="45"/>
    </row>
    <row r="134" spans="1:5" ht="157.5">
      <c r="A134" s="6" t="s">
        <v>308</v>
      </c>
      <c r="B134" s="7" t="s">
        <v>326</v>
      </c>
      <c r="C134" s="1">
        <v>1000</v>
      </c>
      <c r="D134" s="1">
        <v>1558</v>
      </c>
      <c r="E134" s="45">
        <f t="shared" si="1"/>
        <v>155.80000000000001</v>
      </c>
    </row>
    <row r="135" spans="1:5" ht="189">
      <c r="A135" s="6" t="s">
        <v>393</v>
      </c>
      <c r="B135" s="7" t="s">
        <v>394</v>
      </c>
      <c r="C135" s="1">
        <v>2500</v>
      </c>
      <c r="D135" s="1">
        <v>2500</v>
      </c>
      <c r="E135" s="45">
        <f t="shared" si="1"/>
        <v>100</v>
      </c>
    </row>
    <row r="136" spans="1:5" ht="409.5">
      <c r="A136" s="6" t="s">
        <v>498</v>
      </c>
      <c r="B136" s="7" t="s">
        <v>499</v>
      </c>
      <c r="C136" s="1">
        <v>250</v>
      </c>
      <c r="D136" s="1">
        <v>250</v>
      </c>
      <c r="E136" s="45"/>
    </row>
    <row r="137" spans="1:5" ht="173.25">
      <c r="A137" s="6" t="s">
        <v>323</v>
      </c>
      <c r="B137" s="7" t="s">
        <v>324</v>
      </c>
      <c r="C137" s="1">
        <v>2000</v>
      </c>
      <c r="D137" s="1">
        <v>1948</v>
      </c>
      <c r="E137" s="45">
        <f t="shared" si="1"/>
        <v>97.399999999999991</v>
      </c>
    </row>
    <row r="138" spans="1:5" ht="157.5">
      <c r="A138" s="6" t="s">
        <v>325</v>
      </c>
      <c r="B138" s="7" t="s">
        <v>434</v>
      </c>
      <c r="C138" s="1">
        <v>23200</v>
      </c>
      <c r="D138" s="1">
        <v>25052</v>
      </c>
      <c r="E138" s="45">
        <f t="shared" si="1"/>
        <v>107.98275862068965</v>
      </c>
    </row>
    <row r="139" spans="1:5" ht="236.25">
      <c r="A139" s="6" t="s">
        <v>500</v>
      </c>
      <c r="B139" s="7" t="s">
        <v>501</v>
      </c>
      <c r="C139" s="1">
        <v>23160</v>
      </c>
      <c r="D139" s="1">
        <v>23160</v>
      </c>
      <c r="E139" s="45">
        <f t="shared" si="1"/>
        <v>100</v>
      </c>
    </row>
    <row r="140" spans="1:5" ht="78.75">
      <c r="A140" s="6" t="s">
        <v>435</v>
      </c>
      <c r="B140" s="7" t="s">
        <v>436</v>
      </c>
      <c r="C140" s="1">
        <v>20000</v>
      </c>
      <c r="D140" s="1">
        <v>20000</v>
      </c>
      <c r="E140" s="44">
        <f t="shared" si="1"/>
        <v>100</v>
      </c>
    </row>
    <row r="141" spans="1:5" ht="126">
      <c r="A141" s="6" t="s">
        <v>502</v>
      </c>
      <c r="B141" s="7" t="s">
        <v>503</v>
      </c>
      <c r="C141" s="1">
        <v>7900</v>
      </c>
      <c r="D141" s="1">
        <v>7928</v>
      </c>
      <c r="E141" s="45">
        <f t="shared" si="1"/>
        <v>100.35443037974683</v>
      </c>
    </row>
    <row r="142" spans="1:5" ht="220.5">
      <c r="A142" s="6" t="s">
        <v>456</v>
      </c>
      <c r="B142" s="7" t="s">
        <v>457</v>
      </c>
      <c r="C142" s="1">
        <v>0</v>
      </c>
      <c r="D142" s="1">
        <v>55900</v>
      </c>
      <c r="E142" s="44"/>
    </row>
    <row r="143" spans="1:5" ht="220.5">
      <c r="A143" s="6" t="s">
        <v>458</v>
      </c>
      <c r="B143" s="7" t="s">
        <v>457</v>
      </c>
      <c r="C143" s="1">
        <v>0</v>
      </c>
      <c r="D143" s="1">
        <v>49719</v>
      </c>
      <c r="E143" s="44"/>
    </row>
    <row r="144" spans="1:5" ht="220.5">
      <c r="A144" s="6" t="s">
        <v>459</v>
      </c>
      <c r="B144" s="7" t="s">
        <v>457</v>
      </c>
      <c r="C144" s="1">
        <v>0</v>
      </c>
      <c r="D144" s="1">
        <v>2000</v>
      </c>
      <c r="E144" s="44"/>
    </row>
    <row r="145" spans="1:5" ht="220.5">
      <c r="A145" s="6" t="s">
        <v>382</v>
      </c>
      <c r="B145" s="7" t="s">
        <v>381</v>
      </c>
      <c r="C145" s="1">
        <v>97000</v>
      </c>
      <c r="D145" s="1">
        <v>143936</v>
      </c>
      <c r="E145" s="45">
        <f t="shared" si="1"/>
        <v>148.38762886597939</v>
      </c>
    </row>
    <row r="146" spans="1:5" ht="220.5">
      <c r="A146" s="6" t="s">
        <v>383</v>
      </c>
      <c r="B146" s="7" t="s">
        <v>381</v>
      </c>
      <c r="C146" s="1">
        <v>46000</v>
      </c>
      <c r="D146" s="1">
        <v>57000</v>
      </c>
      <c r="E146" s="45">
        <f t="shared" si="1"/>
        <v>123.91304347826086</v>
      </c>
    </row>
    <row r="147" spans="1:5" ht="220.5">
      <c r="A147" s="6" t="s">
        <v>384</v>
      </c>
      <c r="B147" s="7" t="s">
        <v>381</v>
      </c>
      <c r="C147" s="1">
        <v>15400</v>
      </c>
      <c r="D147" s="1">
        <v>15595</v>
      </c>
      <c r="E147" s="45">
        <f t="shared" si="1"/>
        <v>101.26623376623375</v>
      </c>
    </row>
    <row r="148" spans="1:5" ht="220.5">
      <c r="A148" s="6" t="s">
        <v>460</v>
      </c>
      <c r="B148" s="7" t="s">
        <v>381</v>
      </c>
      <c r="C148" s="1">
        <v>0</v>
      </c>
      <c r="D148" s="1">
        <v>300</v>
      </c>
      <c r="E148" s="45"/>
    </row>
    <row r="149" spans="1:5" ht="220.5">
      <c r="A149" s="6" t="s">
        <v>504</v>
      </c>
      <c r="B149" s="7" t="s">
        <v>381</v>
      </c>
      <c r="C149" s="1">
        <v>0</v>
      </c>
      <c r="D149" s="1">
        <v>6507</v>
      </c>
      <c r="E149" s="45"/>
    </row>
    <row r="150" spans="1:5" ht="102.75" customHeight="1">
      <c r="A150" s="6" t="s">
        <v>461</v>
      </c>
      <c r="B150" s="7" t="s">
        <v>462</v>
      </c>
      <c r="C150" s="1">
        <v>0</v>
      </c>
      <c r="D150" s="1">
        <v>68421</v>
      </c>
      <c r="E150" s="45"/>
    </row>
    <row r="151" spans="1:5" ht="102.75" customHeight="1">
      <c r="A151" s="6" t="s">
        <v>505</v>
      </c>
      <c r="B151" s="20" t="s">
        <v>270</v>
      </c>
      <c r="C151" s="1">
        <v>31550</v>
      </c>
      <c r="D151" s="1">
        <v>79523</v>
      </c>
      <c r="E151" s="45">
        <f t="shared" si="1"/>
        <v>252.05388272583201</v>
      </c>
    </row>
    <row r="152" spans="1:5" ht="141.75">
      <c r="A152" s="6" t="s">
        <v>264</v>
      </c>
      <c r="B152" s="20" t="s">
        <v>270</v>
      </c>
      <c r="C152" s="1">
        <v>80000</v>
      </c>
      <c r="D152" s="1">
        <v>80000</v>
      </c>
      <c r="E152" s="44">
        <f t="shared" si="1"/>
        <v>100</v>
      </c>
    </row>
    <row r="153" spans="1:5" ht="15.75">
      <c r="A153" s="3" t="s">
        <v>410</v>
      </c>
      <c r="B153" s="4" t="s">
        <v>409</v>
      </c>
      <c r="C153" s="5">
        <f>C154</f>
        <v>23100</v>
      </c>
      <c r="D153" s="5">
        <f>D154</f>
        <v>29941</v>
      </c>
      <c r="E153" s="45">
        <f t="shared" si="1"/>
        <v>129.61471861471861</v>
      </c>
    </row>
    <row r="154" spans="1:5" ht="15.75">
      <c r="A154" s="3" t="s">
        <v>411</v>
      </c>
      <c r="B154" s="4" t="s">
        <v>487</v>
      </c>
      <c r="C154" s="5">
        <f>C155+C157</f>
        <v>23100</v>
      </c>
      <c r="D154" s="5">
        <f>D155+D157</f>
        <v>29941</v>
      </c>
      <c r="E154" s="45">
        <f t="shared" si="1"/>
        <v>129.61471861471861</v>
      </c>
    </row>
    <row r="155" spans="1:5" ht="31.5">
      <c r="A155" s="8" t="s">
        <v>412</v>
      </c>
      <c r="B155" s="9" t="s">
        <v>486</v>
      </c>
      <c r="C155" s="10">
        <v>0</v>
      </c>
      <c r="D155" s="10">
        <v>6841</v>
      </c>
      <c r="E155" s="44"/>
    </row>
    <row r="156" spans="1:5" ht="31.5">
      <c r="A156" s="6" t="s">
        <v>413</v>
      </c>
      <c r="B156" s="7" t="s">
        <v>486</v>
      </c>
      <c r="C156" s="1">
        <v>0</v>
      </c>
      <c r="D156" s="1">
        <v>6841</v>
      </c>
      <c r="E156" s="44"/>
    </row>
    <row r="157" spans="1:5" ht="31.5">
      <c r="A157" s="8" t="s">
        <v>526</v>
      </c>
      <c r="B157" s="9" t="s">
        <v>527</v>
      </c>
      <c r="C157" s="10">
        <f>C158</f>
        <v>23100</v>
      </c>
      <c r="D157" s="10">
        <f>D158</f>
        <v>23100</v>
      </c>
      <c r="E157" s="44">
        <f t="shared" si="1"/>
        <v>100</v>
      </c>
    </row>
    <row r="158" spans="1:5" ht="31.5">
      <c r="A158" s="6" t="s">
        <v>525</v>
      </c>
      <c r="B158" s="7" t="s">
        <v>527</v>
      </c>
      <c r="C158" s="1">
        <v>23100</v>
      </c>
      <c r="D158" s="1">
        <v>23100</v>
      </c>
      <c r="E158" s="44">
        <f t="shared" si="1"/>
        <v>100</v>
      </c>
    </row>
    <row r="159" spans="1:5" ht="15.75">
      <c r="A159" s="3" t="s">
        <v>54</v>
      </c>
      <c r="B159" s="4" t="s">
        <v>55</v>
      </c>
      <c r="C159" s="35">
        <f>C160</f>
        <v>1010389012</v>
      </c>
      <c r="D159" s="35">
        <f>D160+D282</f>
        <v>1006200900</v>
      </c>
      <c r="E159" s="45">
        <f t="shared" si="1"/>
        <v>99.585495096417375</v>
      </c>
    </row>
    <row r="160" spans="1:5" ht="47.25">
      <c r="A160" s="3" t="s">
        <v>56</v>
      </c>
      <c r="B160" s="4" t="s">
        <v>57</v>
      </c>
      <c r="C160" s="5">
        <f>C161+C170+C192+C267</f>
        <v>1010389012</v>
      </c>
      <c r="D160" s="5">
        <f>D161+D170+D192+D267</f>
        <v>1006305343</v>
      </c>
      <c r="E160" s="45">
        <f t="shared" si="1"/>
        <v>99.595832006138238</v>
      </c>
    </row>
    <row r="161" spans="1:5" ht="31.5">
      <c r="A161" s="3" t="s">
        <v>157</v>
      </c>
      <c r="B161" s="4" t="s">
        <v>237</v>
      </c>
      <c r="C161" s="5">
        <f>C162+C164+C166</f>
        <v>218553000</v>
      </c>
      <c r="D161" s="5">
        <f>D162+D164+D166</f>
        <v>218553000</v>
      </c>
      <c r="E161" s="45">
        <f t="shared" si="1"/>
        <v>100</v>
      </c>
    </row>
    <row r="162" spans="1:5" ht="31.5">
      <c r="A162" s="8" t="s">
        <v>158</v>
      </c>
      <c r="B162" s="9" t="s">
        <v>58</v>
      </c>
      <c r="C162" s="10">
        <f>C163</f>
        <v>171865000</v>
      </c>
      <c r="D162" s="10">
        <f>D163</f>
        <v>171865000</v>
      </c>
      <c r="E162" s="45">
        <f t="shared" si="1"/>
        <v>100</v>
      </c>
    </row>
    <row r="163" spans="1:5" ht="50.25" customHeight="1">
      <c r="A163" s="6" t="s">
        <v>159</v>
      </c>
      <c r="B163" s="7" t="s">
        <v>279</v>
      </c>
      <c r="C163" s="1">
        <v>171865000</v>
      </c>
      <c r="D163" s="1">
        <v>171865000</v>
      </c>
      <c r="E163" s="45">
        <f t="shared" si="1"/>
        <v>100</v>
      </c>
    </row>
    <row r="164" spans="1:5" ht="47.25">
      <c r="A164" s="8" t="s">
        <v>160</v>
      </c>
      <c r="B164" s="9" t="s">
        <v>59</v>
      </c>
      <c r="C164" s="10">
        <f>C165</f>
        <v>34053000</v>
      </c>
      <c r="D164" s="10">
        <f>D165</f>
        <v>34053000</v>
      </c>
      <c r="E164" s="45">
        <f t="shared" si="1"/>
        <v>100</v>
      </c>
    </row>
    <row r="165" spans="1:5" ht="48.75" customHeight="1">
      <c r="A165" s="6" t="s">
        <v>235</v>
      </c>
      <c r="B165" s="7" t="s">
        <v>60</v>
      </c>
      <c r="C165" s="1">
        <v>34053000</v>
      </c>
      <c r="D165" s="1">
        <v>34053000</v>
      </c>
      <c r="E165" s="45">
        <f t="shared" si="1"/>
        <v>100</v>
      </c>
    </row>
    <row r="166" spans="1:5" ht="27.75" customHeight="1">
      <c r="A166" s="8" t="s">
        <v>254</v>
      </c>
      <c r="B166" s="12" t="s">
        <v>140</v>
      </c>
      <c r="C166" s="10">
        <f>C167</f>
        <v>12635000</v>
      </c>
      <c r="D166" s="10">
        <f>D167</f>
        <v>12635000</v>
      </c>
      <c r="E166" s="45">
        <f t="shared" si="1"/>
        <v>100</v>
      </c>
    </row>
    <row r="167" spans="1:5" ht="36" customHeight="1">
      <c r="A167" s="8" t="s">
        <v>256</v>
      </c>
      <c r="B167" s="9" t="s">
        <v>61</v>
      </c>
      <c r="C167" s="10">
        <f>C168+C169</f>
        <v>12635000</v>
      </c>
      <c r="D167" s="10">
        <f>D168+D169</f>
        <v>12635000</v>
      </c>
      <c r="E167" s="45">
        <f t="shared" si="1"/>
        <v>100</v>
      </c>
    </row>
    <row r="168" spans="1:5" ht="78.75">
      <c r="A168" s="6" t="s">
        <v>255</v>
      </c>
      <c r="B168" s="7" t="s">
        <v>62</v>
      </c>
      <c r="C168" s="1">
        <v>2635000</v>
      </c>
      <c r="D168" s="1">
        <v>2635000</v>
      </c>
      <c r="E168" s="45">
        <f t="shared" si="1"/>
        <v>100</v>
      </c>
    </row>
    <row r="169" spans="1:5" ht="78.75">
      <c r="A169" s="6" t="s">
        <v>506</v>
      </c>
      <c r="B169" s="7" t="s">
        <v>507</v>
      </c>
      <c r="C169" s="1">
        <v>10000000</v>
      </c>
      <c r="D169" s="1">
        <v>10000000</v>
      </c>
      <c r="E169" s="45"/>
    </row>
    <row r="170" spans="1:5" ht="47.25">
      <c r="A170" s="3" t="s">
        <v>236</v>
      </c>
      <c r="B170" s="4" t="s">
        <v>63</v>
      </c>
      <c r="C170" s="23">
        <f>C171+C174+C180+C177</f>
        <v>45310427</v>
      </c>
      <c r="D170" s="23">
        <f>D171+D174+D180+D177</f>
        <v>45286293</v>
      </c>
      <c r="E170" s="45">
        <f t="shared" si="1"/>
        <v>99.946736321862517</v>
      </c>
    </row>
    <row r="171" spans="1:5" ht="94.5">
      <c r="A171" s="9" t="s">
        <v>253</v>
      </c>
      <c r="B171" s="9" t="s">
        <v>64</v>
      </c>
      <c r="C171" s="10">
        <f>C172</f>
        <v>6928662</v>
      </c>
      <c r="D171" s="10">
        <f>D172</f>
        <v>6928662</v>
      </c>
      <c r="E171" s="45">
        <f t="shared" si="1"/>
        <v>100</v>
      </c>
    </row>
    <row r="172" spans="1:5" ht="110.25">
      <c r="A172" s="9" t="s">
        <v>252</v>
      </c>
      <c r="B172" s="9" t="s">
        <v>65</v>
      </c>
      <c r="C172" s="10">
        <f>C173</f>
        <v>6928662</v>
      </c>
      <c r="D172" s="10">
        <f>D173</f>
        <v>6928662</v>
      </c>
      <c r="E172" s="45">
        <f t="shared" si="1"/>
        <v>100</v>
      </c>
    </row>
    <row r="173" spans="1:5" ht="110.25">
      <c r="A173" s="7" t="s">
        <v>251</v>
      </c>
      <c r="B173" s="7" t="s">
        <v>65</v>
      </c>
      <c r="C173" s="1">
        <v>6928662</v>
      </c>
      <c r="D173" s="1">
        <v>6928662</v>
      </c>
      <c r="E173" s="45">
        <f t="shared" si="1"/>
        <v>100</v>
      </c>
    </row>
    <row r="174" spans="1:5" ht="63">
      <c r="A174" s="9" t="s">
        <v>247</v>
      </c>
      <c r="B174" s="9" t="s">
        <v>271</v>
      </c>
      <c r="C174" s="1">
        <f>C175</f>
        <v>4572318</v>
      </c>
      <c r="D174" s="1">
        <f>D175</f>
        <v>4572317</v>
      </c>
      <c r="E174" s="45">
        <f t="shared" si="1"/>
        <v>99.999978129255226</v>
      </c>
    </row>
    <row r="175" spans="1:5" ht="63">
      <c r="A175" s="9" t="s">
        <v>248</v>
      </c>
      <c r="B175" s="9" t="s">
        <v>272</v>
      </c>
      <c r="C175" s="1">
        <f>C176</f>
        <v>4572318</v>
      </c>
      <c r="D175" s="1">
        <f>D176</f>
        <v>4572317</v>
      </c>
      <c r="E175" s="45">
        <f t="shared" si="1"/>
        <v>99.999978129255226</v>
      </c>
    </row>
    <row r="176" spans="1:5" ht="63">
      <c r="A176" s="7" t="s">
        <v>249</v>
      </c>
      <c r="B176" s="7" t="s">
        <v>272</v>
      </c>
      <c r="C176" s="1">
        <v>4572318</v>
      </c>
      <c r="D176" s="1">
        <v>4572317</v>
      </c>
      <c r="E176" s="45">
        <f t="shared" si="1"/>
        <v>99.999978129255226</v>
      </c>
    </row>
    <row r="177" spans="1:5" ht="78.75">
      <c r="A177" s="9" t="s">
        <v>508</v>
      </c>
      <c r="B177" s="9" t="s">
        <v>510</v>
      </c>
      <c r="C177" s="10">
        <f>C178</f>
        <v>10000000</v>
      </c>
      <c r="D177" s="10">
        <f>D178</f>
        <v>10000000</v>
      </c>
      <c r="E177" s="45">
        <f t="shared" si="1"/>
        <v>100</v>
      </c>
    </row>
    <row r="178" spans="1:5" ht="78.75">
      <c r="A178" s="9" t="s">
        <v>509</v>
      </c>
      <c r="B178" s="9" t="s">
        <v>511</v>
      </c>
      <c r="C178" s="10">
        <f>C179</f>
        <v>10000000</v>
      </c>
      <c r="D178" s="10">
        <f>D179</f>
        <v>10000000</v>
      </c>
      <c r="E178" s="45">
        <f t="shared" si="1"/>
        <v>100</v>
      </c>
    </row>
    <row r="179" spans="1:5" ht="78.75">
      <c r="A179" s="7" t="s">
        <v>512</v>
      </c>
      <c r="B179" s="7" t="s">
        <v>511</v>
      </c>
      <c r="C179" s="1">
        <v>10000000</v>
      </c>
      <c r="D179" s="1">
        <v>10000000</v>
      </c>
      <c r="E179" s="45">
        <f t="shared" si="1"/>
        <v>100</v>
      </c>
    </row>
    <row r="180" spans="1:5" ht="15.75">
      <c r="A180" s="9" t="s">
        <v>161</v>
      </c>
      <c r="B180" s="9" t="s">
        <v>66</v>
      </c>
      <c r="C180" s="10">
        <f>C181</f>
        <v>23809447</v>
      </c>
      <c r="D180" s="10">
        <f>D181</f>
        <v>23785314</v>
      </c>
      <c r="E180" s="45">
        <f t="shared" si="1"/>
        <v>99.898641073016108</v>
      </c>
    </row>
    <row r="181" spans="1:5" ht="31.5">
      <c r="A181" s="9" t="s">
        <v>162</v>
      </c>
      <c r="B181" s="9" t="s">
        <v>67</v>
      </c>
      <c r="C181" s="21">
        <f>SUM(C182:C191)</f>
        <v>23809447</v>
      </c>
      <c r="D181" s="21">
        <f>SUM(D182:D191)</f>
        <v>23785314</v>
      </c>
      <c r="E181" s="45">
        <f t="shared" si="1"/>
        <v>99.898641073016108</v>
      </c>
    </row>
    <row r="182" spans="1:5" ht="94.5">
      <c r="A182" s="7" t="s">
        <v>250</v>
      </c>
      <c r="B182" s="7" t="s">
        <v>68</v>
      </c>
      <c r="C182" s="1">
        <v>132132</v>
      </c>
      <c r="D182" s="1">
        <v>108000</v>
      </c>
      <c r="E182" s="45">
        <f t="shared" si="1"/>
        <v>81.736445372809001</v>
      </c>
    </row>
    <row r="183" spans="1:5" ht="63">
      <c r="A183" s="15" t="s">
        <v>310</v>
      </c>
      <c r="B183" s="7" t="s">
        <v>311</v>
      </c>
      <c r="C183" s="1">
        <v>2847441</v>
      </c>
      <c r="D183" s="1">
        <v>2847440</v>
      </c>
      <c r="E183" s="45">
        <f t="shared" si="1"/>
        <v>99.999964880747299</v>
      </c>
    </row>
    <row r="184" spans="1:5" ht="63">
      <c r="A184" s="7" t="s">
        <v>163</v>
      </c>
      <c r="B184" s="7" t="s">
        <v>69</v>
      </c>
      <c r="C184" s="1">
        <v>465588</v>
      </c>
      <c r="D184" s="1">
        <v>465588</v>
      </c>
      <c r="E184" s="45">
        <f t="shared" si="1"/>
        <v>100</v>
      </c>
    </row>
    <row r="185" spans="1:5" ht="63">
      <c r="A185" s="7" t="s">
        <v>164</v>
      </c>
      <c r="B185" s="7" t="s">
        <v>70</v>
      </c>
      <c r="C185" s="1">
        <v>7283575</v>
      </c>
      <c r="D185" s="1">
        <v>7283575</v>
      </c>
      <c r="E185" s="45">
        <f t="shared" si="1"/>
        <v>100</v>
      </c>
    </row>
    <row r="186" spans="1:5" ht="78.75">
      <c r="A186" s="7" t="s">
        <v>275</v>
      </c>
      <c r="B186" s="7" t="s">
        <v>276</v>
      </c>
      <c r="C186" s="1">
        <v>1464276</v>
      </c>
      <c r="D186" s="1">
        <v>1464276</v>
      </c>
      <c r="E186" s="45">
        <f t="shared" si="1"/>
        <v>100</v>
      </c>
    </row>
    <row r="187" spans="1:5" ht="78.75">
      <c r="A187" s="7" t="s">
        <v>312</v>
      </c>
      <c r="B187" s="7" t="s">
        <v>313</v>
      </c>
      <c r="C187" s="1">
        <v>250800</v>
      </c>
      <c r="D187" s="1">
        <v>250800</v>
      </c>
      <c r="E187" s="45">
        <f t="shared" si="1"/>
        <v>100</v>
      </c>
    </row>
    <row r="188" spans="1:5" ht="47.25">
      <c r="A188" s="7" t="s">
        <v>327</v>
      </c>
      <c r="B188" s="7" t="s">
        <v>328</v>
      </c>
      <c r="C188" s="1">
        <v>1895977</v>
      </c>
      <c r="D188" s="1">
        <v>1895977</v>
      </c>
      <c r="E188" s="45">
        <f t="shared" si="1"/>
        <v>100</v>
      </c>
    </row>
    <row r="189" spans="1:5" ht="31.5">
      <c r="A189" s="7" t="s">
        <v>342</v>
      </c>
      <c r="B189" s="7" t="s">
        <v>343</v>
      </c>
      <c r="C189" s="1">
        <v>48710</v>
      </c>
      <c r="D189" s="1">
        <v>48710</v>
      </c>
      <c r="E189" s="45">
        <f>D189/C189*100</f>
        <v>100</v>
      </c>
    </row>
    <row r="190" spans="1:5" ht="47.25">
      <c r="A190" s="7" t="s">
        <v>165</v>
      </c>
      <c r="B190" s="7" t="s">
        <v>71</v>
      </c>
      <c r="C190" s="1">
        <v>8962943</v>
      </c>
      <c r="D190" s="1">
        <v>8962943</v>
      </c>
      <c r="E190" s="45">
        <f t="shared" si="1"/>
        <v>100</v>
      </c>
    </row>
    <row r="191" spans="1:5" ht="45">
      <c r="A191" s="7" t="s">
        <v>277</v>
      </c>
      <c r="B191" s="22" t="s">
        <v>278</v>
      </c>
      <c r="C191" s="1">
        <v>458005</v>
      </c>
      <c r="D191" s="1">
        <v>458005</v>
      </c>
      <c r="E191" s="47">
        <f t="shared" si="1"/>
        <v>100</v>
      </c>
    </row>
    <row r="192" spans="1:5" ht="31.5">
      <c r="A192" s="4" t="s">
        <v>166</v>
      </c>
      <c r="B192" s="4" t="s">
        <v>141</v>
      </c>
      <c r="C192" s="5">
        <f>C196+C225+C228+C231+C234+C237+C240+C243+C252+C255+C264+C193+C263+C258+C246+C248+C250</f>
        <v>741687769</v>
      </c>
      <c r="D192" s="5">
        <f>D196+D225+D228+D231+D234+D237+D240+D243+D252+D255+D264+D193+D263+D258+D246+D248+D250</f>
        <v>737628234</v>
      </c>
      <c r="E192" s="45">
        <f t="shared" si="1"/>
        <v>99.452662539457364</v>
      </c>
    </row>
    <row r="193" spans="1:5" ht="63">
      <c r="A193" s="8" t="s">
        <v>167</v>
      </c>
      <c r="B193" s="9" t="s">
        <v>97</v>
      </c>
      <c r="C193" s="10">
        <f>C194</f>
        <v>10408464</v>
      </c>
      <c r="D193" s="10">
        <f>D194</f>
        <v>10408464</v>
      </c>
      <c r="E193" s="45">
        <f t="shared" si="1"/>
        <v>100</v>
      </c>
    </row>
    <row r="194" spans="1:5" ht="63">
      <c r="A194" s="8" t="s">
        <v>168</v>
      </c>
      <c r="B194" s="9" t="s">
        <v>98</v>
      </c>
      <c r="C194" s="10">
        <f>C195</f>
        <v>10408464</v>
      </c>
      <c r="D194" s="10">
        <f>D195</f>
        <v>10408464</v>
      </c>
      <c r="E194" s="45">
        <f t="shared" si="1"/>
        <v>100</v>
      </c>
    </row>
    <row r="195" spans="1:5" ht="63">
      <c r="A195" s="6" t="s">
        <v>169</v>
      </c>
      <c r="B195" s="7" t="s">
        <v>98</v>
      </c>
      <c r="C195" s="1">
        <v>10408464</v>
      </c>
      <c r="D195" s="1">
        <v>10408464</v>
      </c>
      <c r="E195" s="45">
        <f t="shared" si="1"/>
        <v>100</v>
      </c>
    </row>
    <row r="196" spans="1:5" ht="63">
      <c r="A196" s="9" t="s">
        <v>170</v>
      </c>
      <c r="B196" s="9" t="s">
        <v>72</v>
      </c>
      <c r="C196" s="10">
        <f>C197</f>
        <v>593345258</v>
      </c>
      <c r="D196" s="10">
        <f>D197</f>
        <v>591770302</v>
      </c>
      <c r="E196" s="45">
        <f t="shared" si="1"/>
        <v>99.734563312209019</v>
      </c>
    </row>
    <row r="197" spans="1:5" ht="63">
      <c r="A197" s="9" t="s">
        <v>171</v>
      </c>
      <c r="B197" s="9" t="s">
        <v>72</v>
      </c>
      <c r="C197" s="10">
        <f>SUM(C198:C224)</f>
        <v>593345258</v>
      </c>
      <c r="D197" s="10">
        <f>SUM(D198:D224)</f>
        <v>591770302</v>
      </c>
      <c r="E197" s="45">
        <f t="shared" si="1"/>
        <v>99.734563312209019</v>
      </c>
    </row>
    <row r="198" spans="1:5" ht="78.75">
      <c r="A198" s="7" t="s">
        <v>172</v>
      </c>
      <c r="B198" s="7" t="s">
        <v>74</v>
      </c>
      <c r="C198" s="1">
        <v>6930</v>
      </c>
      <c r="D198" s="1">
        <v>6930</v>
      </c>
      <c r="E198" s="45">
        <f t="shared" si="1"/>
        <v>100</v>
      </c>
    </row>
    <row r="199" spans="1:5" ht="47.25">
      <c r="A199" s="7" t="s">
        <v>173</v>
      </c>
      <c r="B199" s="7" t="s">
        <v>265</v>
      </c>
      <c r="C199" s="1">
        <v>28434</v>
      </c>
      <c r="D199" s="1">
        <v>0</v>
      </c>
      <c r="E199" s="45">
        <f t="shared" si="1"/>
        <v>0</v>
      </c>
    </row>
    <row r="200" spans="1:5" ht="47.25">
      <c r="A200" s="7" t="s">
        <v>174</v>
      </c>
      <c r="B200" s="7" t="s">
        <v>75</v>
      </c>
      <c r="C200" s="1">
        <v>1052791</v>
      </c>
      <c r="D200" s="1">
        <v>1052791</v>
      </c>
      <c r="E200" s="45">
        <f t="shared" si="1"/>
        <v>100</v>
      </c>
    </row>
    <row r="201" spans="1:5" ht="47.25">
      <c r="A201" s="7" t="s">
        <v>175</v>
      </c>
      <c r="B201" s="7" t="s">
        <v>76</v>
      </c>
      <c r="C201" s="1">
        <v>24579</v>
      </c>
      <c r="D201" s="1">
        <v>24579</v>
      </c>
      <c r="E201" s="45">
        <f t="shared" ref="E201:E267" si="2">D201/C201*100</f>
        <v>100</v>
      </c>
    </row>
    <row r="202" spans="1:5" ht="94.5">
      <c r="A202" s="7" t="s">
        <v>176</v>
      </c>
      <c r="B202" s="7" t="s">
        <v>77</v>
      </c>
      <c r="C202" s="1">
        <v>1080271</v>
      </c>
      <c r="D202" s="1">
        <v>1080271</v>
      </c>
      <c r="E202" s="45">
        <f t="shared" si="2"/>
        <v>100</v>
      </c>
    </row>
    <row r="203" spans="1:5" ht="47.25">
      <c r="A203" s="7" t="s">
        <v>177</v>
      </c>
      <c r="B203" s="7" t="s">
        <v>78</v>
      </c>
      <c r="C203" s="1">
        <v>13065</v>
      </c>
      <c r="D203" s="1">
        <v>13065</v>
      </c>
      <c r="E203" s="45">
        <f t="shared" si="2"/>
        <v>100</v>
      </c>
    </row>
    <row r="204" spans="1:5" ht="94.5">
      <c r="A204" s="7" t="s">
        <v>178</v>
      </c>
      <c r="B204" s="7" t="s">
        <v>79</v>
      </c>
      <c r="C204" s="1">
        <v>3825742</v>
      </c>
      <c r="D204" s="1">
        <v>3633100</v>
      </c>
      <c r="E204" s="45">
        <f t="shared" si="2"/>
        <v>94.964584647893133</v>
      </c>
    </row>
    <row r="205" spans="1:5" ht="31.5">
      <c r="A205" s="7" t="s">
        <v>179</v>
      </c>
      <c r="B205" s="7" t="s">
        <v>80</v>
      </c>
      <c r="C205" s="1">
        <v>1932072</v>
      </c>
      <c r="D205" s="1">
        <v>1914975</v>
      </c>
      <c r="E205" s="45">
        <f t="shared" si="2"/>
        <v>99.115095089623992</v>
      </c>
    </row>
    <row r="206" spans="1:5" ht="47.25">
      <c r="A206" s="7" t="s">
        <v>180</v>
      </c>
      <c r="B206" s="7" t="s">
        <v>81</v>
      </c>
      <c r="C206" s="1">
        <v>108113891</v>
      </c>
      <c r="D206" s="1">
        <v>108113891</v>
      </c>
      <c r="E206" s="45">
        <f t="shared" si="2"/>
        <v>100</v>
      </c>
    </row>
    <row r="207" spans="1:5" ht="47.25">
      <c r="A207" s="7" t="s">
        <v>181</v>
      </c>
      <c r="B207" s="7" t="s">
        <v>82</v>
      </c>
      <c r="C207" s="1">
        <v>258790497</v>
      </c>
      <c r="D207" s="1">
        <v>258790497</v>
      </c>
      <c r="E207" s="45">
        <f t="shared" si="2"/>
        <v>100</v>
      </c>
    </row>
    <row r="208" spans="1:5" ht="47.25">
      <c r="A208" s="7" t="s">
        <v>182</v>
      </c>
      <c r="B208" s="7" t="s">
        <v>83</v>
      </c>
      <c r="C208" s="1">
        <v>13037388</v>
      </c>
      <c r="D208" s="1">
        <v>12258071</v>
      </c>
      <c r="E208" s="45">
        <f t="shared" si="2"/>
        <v>94.022445293489767</v>
      </c>
    </row>
    <row r="209" spans="1:5" ht="78.75">
      <c r="A209" s="7" t="s">
        <v>183</v>
      </c>
      <c r="B209" s="7" t="s">
        <v>84</v>
      </c>
      <c r="C209" s="1">
        <v>21678126</v>
      </c>
      <c r="D209" s="1">
        <v>21678126</v>
      </c>
      <c r="E209" s="45">
        <f t="shared" si="2"/>
        <v>100</v>
      </c>
    </row>
    <row r="210" spans="1:5" ht="63">
      <c r="A210" s="7" t="s">
        <v>184</v>
      </c>
      <c r="B210" s="7" t="s">
        <v>85</v>
      </c>
      <c r="C210" s="1">
        <v>16783599</v>
      </c>
      <c r="D210" s="1">
        <v>16696039</v>
      </c>
      <c r="E210" s="45">
        <f t="shared" si="2"/>
        <v>99.478300214393826</v>
      </c>
    </row>
    <row r="211" spans="1:5" ht="31.5">
      <c r="A211" s="7" t="s">
        <v>185</v>
      </c>
      <c r="B211" s="7" t="s">
        <v>86</v>
      </c>
      <c r="C211" s="1">
        <v>2275385</v>
      </c>
      <c r="D211" s="1">
        <v>2275385</v>
      </c>
      <c r="E211" s="45">
        <f t="shared" si="2"/>
        <v>100</v>
      </c>
    </row>
    <row r="212" spans="1:5" ht="47.25">
      <c r="A212" s="7" t="s">
        <v>186</v>
      </c>
      <c r="B212" s="7" t="s">
        <v>87</v>
      </c>
      <c r="C212" s="1">
        <v>0</v>
      </c>
      <c r="D212" s="1">
        <v>0</v>
      </c>
      <c r="E212" s="45" t="e">
        <f t="shared" si="2"/>
        <v>#DIV/0!</v>
      </c>
    </row>
    <row r="213" spans="1:5" ht="78.75">
      <c r="A213" s="7" t="s">
        <v>329</v>
      </c>
      <c r="B213" s="7" t="s">
        <v>330</v>
      </c>
      <c r="C213" s="1">
        <v>0</v>
      </c>
      <c r="D213" s="1">
        <v>0</v>
      </c>
      <c r="E213" s="45" t="e">
        <f t="shared" si="2"/>
        <v>#DIV/0!</v>
      </c>
    </row>
    <row r="214" spans="1:5" ht="47.25">
      <c r="A214" s="7" t="s">
        <v>274</v>
      </c>
      <c r="B214" s="7" t="s">
        <v>73</v>
      </c>
      <c r="C214" s="1">
        <v>1020000</v>
      </c>
      <c r="D214" s="1">
        <v>1019909</v>
      </c>
      <c r="E214" s="45">
        <f t="shared" si="2"/>
        <v>99.991078431372543</v>
      </c>
    </row>
    <row r="215" spans="1:5" ht="78.75">
      <c r="A215" s="7" t="s">
        <v>187</v>
      </c>
      <c r="B215" s="7" t="s">
        <v>88</v>
      </c>
      <c r="C215" s="1">
        <v>25673553</v>
      </c>
      <c r="D215" s="1">
        <v>25583885</v>
      </c>
      <c r="E215" s="45">
        <f t="shared" si="2"/>
        <v>99.650737862422076</v>
      </c>
    </row>
    <row r="216" spans="1:5" ht="15.75">
      <c r="A216" s="7" t="s">
        <v>188</v>
      </c>
      <c r="B216" s="7" t="s">
        <v>89</v>
      </c>
      <c r="C216" s="1">
        <v>9965100</v>
      </c>
      <c r="D216" s="1">
        <v>9871460</v>
      </c>
      <c r="E216" s="45">
        <f t="shared" si="2"/>
        <v>99.060320518609942</v>
      </c>
    </row>
    <row r="217" spans="1:5" ht="110.25">
      <c r="A217" s="7" t="s">
        <v>189</v>
      </c>
      <c r="B217" s="7" t="s">
        <v>90</v>
      </c>
      <c r="C217" s="1">
        <v>80520675</v>
      </c>
      <c r="D217" s="1">
        <v>80520675</v>
      </c>
      <c r="E217" s="45">
        <f t="shared" si="2"/>
        <v>100</v>
      </c>
    </row>
    <row r="218" spans="1:5" ht="31.5">
      <c r="A218" s="7" t="s">
        <v>190</v>
      </c>
      <c r="B218" s="7" t="s">
        <v>91</v>
      </c>
      <c r="C218" s="1">
        <v>3334353</v>
      </c>
      <c r="D218" s="1">
        <v>3334350</v>
      </c>
      <c r="E218" s="45">
        <f t="shared" si="2"/>
        <v>99.999910027522574</v>
      </c>
    </row>
    <row r="219" spans="1:5" ht="47.25">
      <c r="A219" s="7" t="s">
        <v>191</v>
      </c>
      <c r="B219" s="7" t="s">
        <v>92</v>
      </c>
      <c r="C219" s="1">
        <v>16170000</v>
      </c>
      <c r="D219" s="1">
        <v>16169790</v>
      </c>
      <c r="E219" s="45">
        <f t="shared" si="2"/>
        <v>99.998701298701292</v>
      </c>
    </row>
    <row r="220" spans="1:5" ht="78.75">
      <c r="A220" s="7" t="s">
        <v>192</v>
      </c>
      <c r="B220" s="7" t="s">
        <v>93</v>
      </c>
      <c r="C220" s="1">
        <v>18588000</v>
      </c>
      <c r="D220" s="1">
        <v>18308350</v>
      </c>
      <c r="E220" s="45">
        <f t="shared" si="2"/>
        <v>98.495534753604474</v>
      </c>
    </row>
    <row r="221" spans="1:5" ht="47.25">
      <c r="A221" s="6" t="s">
        <v>193</v>
      </c>
      <c r="B221" s="7" t="s">
        <v>94</v>
      </c>
      <c r="C221" s="1">
        <v>9072565</v>
      </c>
      <c r="D221" s="1">
        <v>9072565</v>
      </c>
      <c r="E221" s="45">
        <f t="shared" si="2"/>
        <v>100</v>
      </c>
    </row>
    <row r="222" spans="1:5" ht="94.5">
      <c r="A222" s="6" t="s">
        <v>194</v>
      </c>
      <c r="B222" s="7" t="s">
        <v>95</v>
      </c>
      <c r="C222" s="1">
        <v>347000</v>
      </c>
      <c r="D222" s="1">
        <v>342333</v>
      </c>
      <c r="E222" s="45">
        <f t="shared" si="2"/>
        <v>98.655043227665701</v>
      </c>
    </row>
    <row r="223" spans="1:5" ht="78.75">
      <c r="A223" s="6" t="s">
        <v>195</v>
      </c>
      <c r="B223" s="7" t="s">
        <v>96</v>
      </c>
      <c r="C223" s="1">
        <v>9442</v>
      </c>
      <c r="D223" s="1">
        <v>9265</v>
      </c>
      <c r="E223" s="45">
        <f t="shared" si="2"/>
        <v>98.125397161618295</v>
      </c>
    </row>
    <row r="224" spans="1:5" ht="63">
      <c r="A224" s="6" t="s">
        <v>331</v>
      </c>
      <c r="B224" s="7" t="s">
        <v>332</v>
      </c>
      <c r="C224" s="1">
        <v>1800</v>
      </c>
      <c r="D224" s="1">
        <v>0</v>
      </c>
      <c r="E224" s="45">
        <f t="shared" si="2"/>
        <v>0</v>
      </c>
    </row>
    <row r="225" spans="1:5" ht="94.5">
      <c r="A225" s="8" t="s">
        <v>196</v>
      </c>
      <c r="B225" s="9" t="s">
        <v>99</v>
      </c>
      <c r="C225" s="10">
        <f>C227</f>
        <v>26354638</v>
      </c>
      <c r="D225" s="10">
        <f>D227</f>
        <v>26354637</v>
      </c>
      <c r="E225" s="45">
        <f t="shared" si="2"/>
        <v>99.999996205601462</v>
      </c>
    </row>
    <row r="226" spans="1:5" ht="94.5">
      <c r="A226" s="8" t="s">
        <v>197</v>
      </c>
      <c r="B226" s="9" t="s">
        <v>100</v>
      </c>
      <c r="C226" s="10">
        <f>C227</f>
        <v>26354638</v>
      </c>
      <c r="D226" s="10">
        <f>D227</f>
        <v>26354637</v>
      </c>
      <c r="E226" s="45">
        <f t="shared" si="2"/>
        <v>99.999996205601462</v>
      </c>
    </row>
    <row r="227" spans="1:5" ht="94.5">
      <c r="A227" s="6" t="s">
        <v>198</v>
      </c>
      <c r="B227" s="7" t="s">
        <v>100</v>
      </c>
      <c r="C227" s="1">
        <v>26354638</v>
      </c>
      <c r="D227" s="1">
        <v>26354637</v>
      </c>
      <c r="E227" s="45">
        <f t="shared" si="2"/>
        <v>99.999996205601462</v>
      </c>
    </row>
    <row r="228" spans="1:5" ht="78.75">
      <c r="A228" s="8" t="s">
        <v>199</v>
      </c>
      <c r="B228" s="9" t="s">
        <v>101</v>
      </c>
      <c r="C228" s="10">
        <f>C229</f>
        <v>3320</v>
      </c>
      <c r="D228" s="10">
        <f>D229</f>
        <v>3320</v>
      </c>
      <c r="E228" s="44">
        <f t="shared" si="2"/>
        <v>100</v>
      </c>
    </row>
    <row r="229" spans="1:5" ht="94.5">
      <c r="A229" s="8" t="s">
        <v>200</v>
      </c>
      <c r="B229" s="9" t="s">
        <v>102</v>
      </c>
      <c r="C229" s="10">
        <f>C230</f>
        <v>3320</v>
      </c>
      <c r="D229" s="10">
        <f>D230</f>
        <v>3320</v>
      </c>
      <c r="E229" s="44">
        <f t="shared" si="2"/>
        <v>100</v>
      </c>
    </row>
    <row r="230" spans="1:5" ht="94.5">
      <c r="A230" s="6" t="s">
        <v>201</v>
      </c>
      <c r="B230" s="7" t="s">
        <v>102</v>
      </c>
      <c r="C230" s="1">
        <v>3320</v>
      </c>
      <c r="D230" s="1">
        <v>3320</v>
      </c>
      <c r="E230" s="44">
        <f t="shared" si="2"/>
        <v>100</v>
      </c>
    </row>
    <row r="231" spans="1:5" ht="78.75">
      <c r="A231" s="8" t="s">
        <v>202</v>
      </c>
      <c r="B231" s="9" t="s">
        <v>103</v>
      </c>
      <c r="C231" s="10">
        <f>C232</f>
        <v>158681</v>
      </c>
      <c r="D231" s="10">
        <f>D232</f>
        <v>153541</v>
      </c>
      <c r="E231" s="45">
        <f t="shared" si="2"/>
        <v>96.760796818774779</v>
      </c>
    </row>
    <row r="232" spans="1:5" ht="94.5">
      <c r="A232" s="8" t="s">
        <v>203</v>
      </c>
      <c r="B232" s="9" t="s">
        <v>104</v>
      </c>
      <c r="C232" s="10">
        <f>C233</f>
        <v>158681</v>
      </c>
      <c r="D232" s="10">
        <f>D233</f>
        <v>153541</v>
      </c>
      <c r="E232" s="45">
        <f t="shared" si="2"/>
        <v>96.760796818774779</v>
      </c>
    </row>
    <row r="233" spans="1:5" ht="94.5">
      <c r="A233" s="8" t="s">
        <v>204</v>
      </c>
      <c r="B233" s="7" t="s">
        <v>105</v>
      </c>
      <c r="C233" s="1">
        <v>158681</v>
      </c>
      <c r="D233" s="1">
        <v>153541</v>
      </c>
      <c r="E233" s="45">
        <f t="shared" si="2"/>
        <v>96.760796818774779</v>
      </c>
    </row>
    <row r="234" spans="1:5" ht="78.75">
      <c r="A234" s="9" t="s">
        <v>205</v>
      </c>
      <c r="B234" s="9" t="s">
        <v>142</v>
      </c>
      <c r="C234" s="10">
        <f>C235</f>
        <v>2448936</v>
      </c>
      <c r="D234" s="10">
        <f>D235</f>
        <v>2419415</v>
      </c>
      <c r="E234" s="45">
        <f t="shared" si="2"/>
        <v>98.79453770943789</v>
      </c>
    </row>
    <row r="235" spans="1:5" ht="94.5">
      <c r="A235" s="9" t="s">
        <v>206</v>
      </c>
      <c r="B235" s="9" t="s">
        <v>106</v>
      </c>
      <c r="C235" s="10">
        <f>C236</f>
        <v>2448936</v>
      </c>
      <c r="D235" s="10">
        <f>D236</f>
        <v>2419415</v>
      </c>
      <c r="E235" s="45">
        <f t="shared" si="2"/>
        <v>98.79453770943789</v>
      </c>
    </row>
    <row r="236" spans="1:5" ht="94.5">
      <c r="A236" s="7" t="s">
        <v>207</v>
      </c>
      <c r="B236" s="7" t="s">
        <v>107</v>
      </c>
      <c r="C236" s="1">
        <v>2448936</v>
      </c>
      <c r="D236" s="1">
        <v>2419415</v>
      </c>
      <c r="E236" s="45">
        <f t="shared" si="2"/>
        <v>98.79453770943789</v>
      </c>
    </row>
    <row r="237" spans="1:5" ht="47.25">
      <c r="A237" s="9" t="s">
        <v>208</v>
      </c>
      <c r="B237" s="9" t="s">
        <v>108</v>
      </c>
      <c r="C237" s="10">
        <f>C238</f>
        <v>12160831</v>
      </c>
      <c r="D237" s="10">
        <f>D238</f>
        <v>11625377</v>
      </c>
      <c r="E237" s="45">
        <f t="shared" si="2"/>
        <v>95.596896297629669</v>
      </c>
    </row>
    <row r="238" spans="1:5" ht="47.25">
      <c r="A238" s="9" t="s">
        <v>209</v>
      </c>
      <c r="B238" s="9" t="s">
        <v>109</v>
      </c>
      <c r="C238" s="10">
        <f>C239</f>
        <v>12160831</v>
      </c>
      <c r="D238" s="10">
        <f>D239</f>
        <v>11625377</v>
      </c>
      <c r="E238" s="45">
        <f t="shared" si="2"/>
        <v>95.596896297629669</v>
      </c>
    </row>
    <row r="239" spans="1:5" ht="63">
      <c r="A239" s="7" t="s">
        <v>210</v>
      </c>
      <c r="B239" s="7" t="s">
        <v>110</v>
      </c>
      <c r="C239" s="1">
        <v>12160831</v>
      </c>
      <c r="D239" s="1">
        <v>11625377</v>
      </c>
      <c r="E239" s="45">
        <f t="shared" si="2"/>
        <v>95.596896297629669</v>
      </c>
    </row>
    <row r="240" spans="1:5" ht="63">
      <c r="A240" s="8" t="s">
        <v>211</v>
      </c>
      <c r="B240" s="9" t="s">
        <v>111</v>
      </c>
      <c r="C240" s="10">
        <f>C241</f>
        <v>180042</v>
      </c>
      <c r="D240" s="10">
        <f>D241</f>
        <v>180041</v>
      </c>
      <c r="E240" s="45">
        <f t="shared" si="2"/>
        <v>99.999444574043835</v>
      </c>
    </row>
    <row r="241" spans="1:5" ht="78.75">
      <c r="A241" s="9" t="s">
        <v>212</v>
      </c>
      <c r="B241" s="9" t="s">
        <v>112</v>
      </c>
      <c r="C241" s="10">
        <f>C242</f>
        <v>180042</v>
      </c>
      <c r="D241" s="10">
        <f>D242</f>
        <v>180041</v>
      </c>
      <c r="E241" s="45">
        <f t="shared" si="2"/>
        <v>99.999444574043835</v>
      </c>
    </row>
    <row r="242" spans="1:5" ht="78.75">
      <c r="A242" s="7" t="s">
        <v>213</v>
      </c>
      <c r="B242" s="7" t="s">
        <v>113</v>
      </c>
      <c r="C242" s="1">
        <v>180042</v>
      </c>
      <c r="D242" s="1">
        <v>180041</v>
      </c>
      <c r="E242" s="45">
        <f t="shared" si="2"/>
        <v>99.999444574043835</v>
      </c>
    </row>
    <row r="243" spans="1:5" ht="94.5">
      <c r="A243" s="8" t="s">
        <v>214</v>
      </c>
      <c r="B243" s="9" t="s">
        <v>114</v>
      </c>
      <c r="C243" s="10">
        <f>C244</f>
        <v>41782</v>
      </c>
      <c r="D243" s="10">
        <f>D244</f>
        <v>41782</v>
      </c>
      <c r="E243" s="45">
        <f t="shared" si="2"/>
        <v>100</v>
      </c>
    </row>
    <row r="244" spans="1:5" ht="110.25">
      <c r="A244" s="8" t="s">
        <v>215</v>
      </c>
      <c r="B244" s="9" t="s">
        <v>115</v>
      </c>
      <c r="C244" s="10">
        <f>C245</f>
        <v>41782</v>
      </c>
      <c r="D244" s="10">
        <f>D245</f>
        <v>41782</v>
      </c>
      <c r="E244" s="45">
        <f t="shared" si="2"/>
        <v>100</v>
      </c>
    </row>
    <row r="245" spans="1:5" ht="110.25">
      <c r="A245" s="6" t="s">
        <v>216</v>
      </c>
      <c r="B245" s="7" t="s">
        <v>116</v>
      </c>
      <c r="C245" s="1">
        <v>41782</v>
      </c>
      <c r="D245" s="1">
        <v>41782</v>
      </c>
      <c r="E245" s="45">
        <f t="shared" si="2"/>
        <v>100</v>
      </c>
    </row>
    <row r="246" spans="1:5" ht="63">
      <c r="A246" s="8" t="s">
        <v>348</v>
      </c>
      <c r="B246" s="9" t="s">
        <v>349</v>
      </c>
      <c r="C246" s="10">
        <f>C247</f>
        <v>55884990</v>
      </c>
      <c r="D246" s="10">
        <f>D247</f>
        <v>54144803</v>
      </c>
      <c r="E246" s="45">
        <f t="shared" si="2"/>
        <v>96.886128099870831</v>
      </c>
    </row>
    <row r="247" spans="1:5" ht="63">
      <c r="A247" s="6" t="s">
        <v>348</v>
      </c>
      <c r="B247" s="7" t="s">
        <v>349</v>
      </c>
      <c r="C247" s="1">
        <v>55884990</v>
      </c>
      <c r="D247" s="1">
        <v>54144803</v>
      </c>
      <c r="E247" s="45">
        <f t="shared" si="2"/>
        <v>96.886128099870831</v>
      </c>
    </row>
    <row r="248" spans="1:5" ht="110.25">
      <c r="A248" s="8" t="s">
        <v>437</v>
      </c>
      <c r="B248" s="9" t="s">
        <v>438</v>
      </c>
      <c r="C248" s="10">
        <f>C249</f>
        <v>4530960</v>
      </c>
      <c r="D248" s="10">
        <f>D249</f>
        <v>4382170</v>
      </c>
      <c r="E248" s="45">
        <f t="shared" si="2"/>
        <v>96.716148454190716</v>
      </c>
    </row>
    <row r="249" spans="1:5" ht="94.5">
      <c r="A249" s="6" t="s">
        <v>439</v>
      </c>
      <c r="B249" s="7" t="s">
        <v>440</v>
      </c>
      <c r="C249" s="1">
        <v>4530960</v>
      </c>
      <c r="D249" s="1">
        <v>4382170</v>
      </c>
      <c r="E249" s="45">
        <f t="shared" si="2"/>
        <v>96.716148454190716</v>
      </c>
    </row>
    <row r="250" spans="1:5" ht="94.5">
      <c r="A250" s="8" t="s">
        <v>441</v>
      </c>
      <c r="B250" s="9" t="s">
        <v>442</v>
      </c>
      <c r="C250" s="10">
        <f>C251</f>
        <v>4748398</v>
      </c>
      <c r="D250" s="10">
        <f>D251</f>
        <v>4748396</v>
      </c>
      <c r="E250" s="45">
        <f t="shared" si="2"/>
        <v>99.999957880531497</v>
      </c>
    </row>
    <row r="251" spans="1:5" ht="94.5">
      <c r="A251" s="6" t="s">
        <v>443</v>
      </c>
      <c r="B251" s="7" t="s">
        <v>442</v>
      </c>
      <c r="C251" s="1">
        <v>4748398</v>
      </c>
      <c r="D251" s="1">
        <v>4748396</v>
      </c>
      <c r="E251" s="45">
        <f t="shared" si="2"/>
        <v>99.999957880531497</v>
      </c>
    </row>
    <row r="252" spans="1:5" ht="141.75">
      <c r="A252" s="8" t="s">
        <v>217</v>
      </c>
      <c r="B252" s="9" t="s">
        <v>351</v>
      </c>
      <c r="C252" s="10">
        <f>C253</f>
        <v>8985503</v>
      </c>
      <c r="D252" s="10">
        <f>D253</f>
        <v>8984983</v>
      </c>
      <c r="E252" s="45">
        <f t="shared" si="2"/>
        <v>99.994212900490936</v>
      </c>
    </row>
    <row r="253" spans="1:5" ht="189">
      <c r="A253" s="8" t="s">
        <v>218</v>
      </c>
      <c r="B253" s="9" t="s">
        <v>117</v>
      </c>
      <c r="C253" s="10">
        <f>+C254</f>
        <v>8985503</v>
      </c>
      <c r="D253" s="10">
        <f>+D254</f>
        <v>8984983</v>
      </c>
      <c r="E253" s="45">
        <f t="shared" si="2"/>
        <v>99.994212900490936</v>
      </c>
    </row>
    <row r="254" spans="1:5" ht="110.25">
      <c r="A254" s="6" t="s">
        <v>219</v>
      </c>
      <c r="B254" s="7" t="s">
        <v>118</v>
      </c>
      <c r="C254" s="1">
        <v>8985503</v>
      </c>
      <c r="D254" s="1">
        <v>8984983</v>
      </c>
      <c r="E254" s="45">
        <f t="shared" si="2"/>
        <v>99.994212900490936</v>
      </c>
    </row>
    <row r="255" spans="1:5" ht="78.75">
      <c r="A255" s="8" t="s">
        <v>220</v>
      </c>
      <c r="B255" s="9" t="s">
        <v>119</v>
      </c>
      <c r="C255" s="10">
        <f>C256</f>
        <v>548739</v>
      </c>
      <c r="D255" s="10">
        <f>D256</f>
        <v>543335</v>
      </c>
      <c r="E255" s="45">
        <f t="shared" si="2"/>
        <v>99.015196659978614</v>
      </c>
    </row>
    <row r="256" spans="1:5" ht="78.75">
      <c r="A256" s="8" t="s">
        <v>221</v>
      </c>
      <c r="B256" s="9" t="s">
        <v>120</v>
      </c>
      <c r="C256" s="10">
        <f>C257</f>
        <v>548739</v>
      </c>
      <c r="D256" s="10">
        <f>D257</f>
        <v>543335</v>
      </c>
      <c r="E256" s="45">
        <f t="shared" si="2"/>
        <v>99.015196659978614</v>
      </c>
    </row>
    <row r="257" spans="1:5" ht="63">
      <c r="A257" s="6" t="s">
        <v>222</v>
      </c>
      <c r="B257" s="7" t="s">
        <v>121</v>
      </c>
      <c r="C257" s="1">
        <v>548739</v>
      </c>
      <c r="D257" s="1">
        <v>543335</v>
      </c>
      <c r="E257" s="45">
        <f t="shared" si="2"/>
        <v>99.015196659978614</v>
      </c>
    </row>
    <row r="258" spans="1:5" ht="47.25">
      <c r="A258" s="8" t="s">
        <v>335</v>
      </c>
      <c r="B258" s="9" t="s">
        <v>336</v>
      </c>
      <c r="C258" s="10">
        <f>C259</f>
        <v>0</v>
      </c>
      <c r="D258" s="10">
        <f>D259</f>
        <v>0</v>
      </c>
      <c r="E258" s="45" t="e">
        <f t="shared" si="2"/>
        <v>#DIV/0!</v>
      </c>
    </row>
    <row r="259" spans="1:5" ht="47.25">
      <c r="A259" s="8" t="s">
        <v>334</v>
      </c>
      <c r="B259" s="9" t="s">
        <v>337</v>
      </c>
      <c r="C259" s="10">
        <f>C260</f>
        <v>0</v>
      </c>
      <c r="D259" s="10">
        <f>D260</f>
        <v>0</v>
      </c>
      <c r="E259" s="45" t="e">
        <f t="shared" si="2"/>
        <v>#DIV/0!</v>
      </c>
    </row>
    <row r="260" spans="1:5" ht="47.25">
      <c r="A260" s="6" t="s">
        <v>333</v>
      </c>
      <c r="B260" s="7" t="s">
        <v>337</v>
      </c>
      <c r="C260" s="1">
        <v>0</v>
      </c>
      <c r="D260" s="1">
        <v>0</v>
      </c>
      <c r="E260" s="45" t="e">
        <f t="shared" si="2"/>
        <v>#DIV/0!</v>
      </c>
    </row>
    <row r="261" spans="1:5" ht="47.25">
      <c r="A261" s="8" t="s">
        <v>223</v>
      </c>
      <c r="B261" s="9" t="s">
        <v>244</v>
      </c>
      <c r="C261" s="10">
        <f>C262</f>
        <v>19313200</v>
      </c>
      <c r="D261" s="10">
        <f>D262</f>
        <v>19293642</v>
      </c>
      <c r="E261" s="45">
        <f t="shared" si="2"/>
        <v>99.898732473127183</v>
      </c>
    </row>
    <row r="262" spans="1:5" ht="63">
      <c r="A262" s="8" t="s">
        <v>224</v>
      </c>
      <c r="B262" s="9" t="s">
        <v>338</v>
      </c>
      <c r="C262" s="10">
        <f>C263</f>
        <v>19313200</v>
      </c>
      <c r="D262" s="10">
        <f>D263</f>
        <v>19293642</v>
      </c>
      <c r="E262" s="45">
        <f t="shared" si="2"/>
        <v>99.898732473127183</v>
      </c>
    </row>
    <row r="263" spans="1:5" ht="63">
      <c r="A263" s="6" t="s">
        <v>225</v>
      </c>
      <c r="B263" s="7" t="s">
        <v>338</v>
      </c>
      <c r="C263" s="1">
        <v>19313200</v>
      </c>
      <c r="D263" s="1">
        <v>19293642</v>
      </c>
      <c r="E263" s="45">
        <f t="shared" si="2"/>
        <v>99.898732473127183</v>
      </c>
    </row>
    <row r="264" spans="1:5" ht="31.5">
      <c r="A264" s="8" t="s">
        <v>226</v>
      </c>
      <c r="B264" s="9" t="s">
        <v>122</v>
      </c>
      <c r="C264" s="10">
        <f>C265</f>
        <v>2574027</v>
      </c>
      <c r="D264" s="10">
        <f>D265</f>
        <v>2574026</v>
      </c>
      <c r="E264" s="45">
        <f t="shared" si="2"/>
        <v>99.999961150368662</v>
      </c>
    </row>
    <row r="265" spans="1:5" ht="47.25">
      <c r="A265" s="8" t="s">
        <v>227</v>
      </c>
      <c r="B265" s="9" t="s">
        <v>123</v>
      </c>
      <c r="C265" s="10">
        <f>C266</f>
        <v>2574027</v>
      </c>
      <c r="D265" s="10">
        <f>D266</f>
        <v>2574026</v>
      </c>
      <c r="E265" s="45">
        <f t="shared" si="2"/>
        <v>99.999961150368662</v>
      </c>
    </row>
    <row r="266" spans="1:5" ht="47.25">
      <c r="A266" s="6" t="s">
        <v>228</v>
      </c>
      <c r="B266" s="7" t="s">
        <v>123</v>
      </c>
      <c r="C266" s="1">
        <v>2574027</v>
      </c>
      <c r="D266" s="1">
        <v>2574026</v>
      </c>
      <c r="E266" s="45">
        <f t="shared" si="2"/>
        <v>99.999961150368662</v>
      </c>
    </row>
    <row r="267" spans="1:5" ht="15.75">
      <c r="A267" s="3" t="s">
        <v>229</v>
      </c>
      <c r="B267" s="4" t="s">
        <v>124</v>
      </c>
      <c r="C267" s="5">
        <f>C268+C274+C276+C279</f>
        <v>4837816</v>
      </c>
      <c r="D267" s="5">
        <f>D268+D274+D276+D279</f>
        <v>4837816</v>
      </c>
      <c r="E267" s="45">
        <f t="shared" si="2"/>
        <v>100</v>
      </c>
    </row>
    <row r="268" spans="1:5" ht="110.25">
      <c r="A268" s="3" t="s">
        <v>230</v>
      </c>
      <c r="B268" s="4" t="s">
        <v>125</v>
      </c>
      <c r="C268" s="5">
        <f>C269</f>
        <v>3518892</v>
      </c>
      <c r="D268" s="5">
        <f>D269</f>
        <v>3518892</v>
      </c>
      <c r="E268" s="46">
        <f t="shared" ref="E268:E290" si="3">D268/C268*100</f>
        <v>100</v>
      </c>
    </row>
    <row r="269" spans="1:5" ht="94.5">
      <c r="A269" s="8" t="s">
        <v>231</v>
      </c>
      <c r="B269" s="9" t="s">
        <v>126</v>
      </c>
      <c r="C269" s="10">
        <f>C270+C271+C272</f>
        <v>3518892</v>
      </c>
      <c r="D269" s="10">
        <f>D270+D271+D272</f>
        <v>3518892</v>
      </c>
      <c r="E269" s="45">
        <f t="shared" si="3"/>
        <v>100</v>
      </c>
    </row>
    <row r="270" spans="1:5" ht="110.25">
      <c r="A270" s="6" t="s">
        <v>232</v>
      </c>
      <c r="B270" s="7" t="s">
        <v>126</v>
      </c>
      <c r="C270" s="1">
        <v>2240000</v>
      </c>
      <c r="D270" s="1">
        <v>2240000</v>
      </c>
      <c r="E270" s="45">
        <f t="shared" si="3"/>
        <v>100</v>
      </c>
    </row>
    <row r="271" spans="1:5" ht="110.25">
      <c r="A271" s="6" t="s">
        <v>233</v>
      </c>
      <c r="B271" s="7" t="s">
        <v>126</v>
      </c>
      <c r="C271" s="1">
        <v>450892</v>
      </c>
      <c r="D271" s="1">
        <v>450892</v>
      </c>
      <c r="E271" s="44">
        <f t="shared" si="3"/>
        <v>100</v>
      </c>
    </row>
    <row r="272" spans="1:5" ht="110.25">
      <c r="A272" s="6" t="s">
        <v>234</v>
      </c>
      <c r="B272" s="7" t="s">
        <v>126</v>
      </c>
      <c r="C272" s="1">
        <v>828000</v>
      </c>
      <c r="D272" s="1">
        <v>828000</v>
      </c>
      <c r="E272" s="45">
        <f t="shared" si="3"/>
        <v>100</v>
      </c>
    </row>
    <row r="273" spans="1:5" ht="94.5">
      <c r="A273" s="3" t="s">
        <v>520</v>
      </c>
      <c r="B273" s="4" t="s">
        <v>521</v>
      </c>
      <c r="C273" s="5">
        <f>C274</f>
        <v>1042300</v>
      </c>
      <c r="D273" s="5">
        <f>D274</f>
        <v>1042300</v>
      </c>
      <c r="E273" s="45">
        <f t="shared" si="3"/>
        <v>100</v>
      </c>
    </row>
    <row r="274" spans="1:5" ht="78.75">
      <c r="A274" s="8" t="s">
        <v>350</v>
      </c>
      <c r="B274" s="9" t="s">
        <v>352</v>
      </c>
      <c r="C274" s="10">
        <f>C275</f>
        <v>1042300</v>
      </c>
      <c r="D274" s="10">
        <f>D275</f>
        <v>1042300</v>
      </c>
      <c r="E274" s="44">
        <f t="shared" si="3"/>
        <v>100</v>
      </c>
    </row>
    <row r="275" spans="1:5" ht="94.5">
      <c r="A275" s="6" t="s">
        <v>354</v>
      </c>
      <c r="B275" s="20" t="s">
        <v>353</v>
      </c>
      <c r="C275" s="1">
        <v>1042300</v>
      </c>
      <c r="D275" s="1">
        <v>1042300</v>
      </c>
      <c r="E275" s="44">
        <f t="shared" si="3"/>
        <v>100</v>
      </c>
    </row>
    <row r="276" spans="1:5" ht="63">
      <c r="A276" s="3" t="s">
        <v>515</v>
      </c>
      <c r="B276" s="4" t="s">
        <v>517</v>
      </c>
      <c r="C276" s="5">
        <f>C278</f>
        <v>165624</v>
      </c>
      <c r="D276" s="5">
        <f>D278</f>
        <v>165624</v>
      </c>
      <c r="E276" s="48">
        <f t="shared" si="3"/>
        <v>100</v>
      </c>
    </row>
    <row r="277" spans="1:5" ht="63">
      <c r="A277" s="8" t="s">
        <v>514</v>
      </c>
      <c r="B277" s="9" t="s">
        <v>516</v>
      </c>
      <c r="C277" s="10">
        <f>C278</f>
        <v>165624</v>
      </c>
      <c r="D277" s="10">
        <f>D278</f>
        <v>165624</v>
      </c>
      <c r="E277" s="44">
        <f t="shared" si="3"/>
        <v>100</v>
      </c>
    </row>
    <row r="278" spans="1:5" ht="63">
      <c r="A278" s="6" t="s">
        <v>513</v>
      </c>
      <c r="B278" s="7" t="s">
        <v>516</v>
      </c>
      <c r="C278" s="1">
        <v>165624</v>
      </c>
      <c r="D278" s="1">
        <v>165624</v>
      </c>
      <c r="E278" s="44">
        <f t="shared" si="3"/>
        <v>100</v>
      </c>
    </row>
    <row r="279" spans="1:5" ht="31.5">
      <c r="A279" s="3" t="s">
        <v>518</v>
      </c>
      <c r="B279" s="4" t="s">
        <v>519</v>
      </c>
      <c r="C279" s="5">
        <v>111000</v>
      </c>
      <c r="D279" s="5">
        <v>111000</v>
      </c>
      <c r="E279" s="44">
        <f t="shared" si="3"/>
        <v>100</v>
      </c>
    </row>
    <row r="280" spans="1:5" ht="47.25">
      <c r="A280" s="8" t="s">
        <v>345</v>
      </c>
      <c r="B280" s="9" t="s">
        <v>344</v>
      </c>
      <c r="C280" s="1">
        <v>111000</v>
      </c>
      <c r="D280" s="1">
        <v>111000</v>
      </c>
      <c r="E280" s="44">
        <f t="shared" si="3"/>
        <v>100</v>
      </c>
    </row>
    <row r="281" spans="1:5" ht="78.75">
      <c r="A281" s="6" t="s">
        <v>347</v>
      </c>
      <c r="B281" s="7" t="s">
        <v>346</v>
      </c>
      <c r="C281" s="1">
        <v>111000</v>
      </c>
      <c r="D281" s="1">
        <v>111000</v>
      </c>
      <c r="E281" s="44">
        <f t="shared" si="3"/>
        <v>100</v>
      </c>
    </row>
    <row r="282" spans="1:5" ht="63.75">
      <c r="A282" s="3" t="s">
        <v>395</v>
      </c>
      <c r="B282" s="31" t="s">
        <v>396</v>
      </c>
      <c r="C282" s="5"/>
      <c r="D282" s="30">
        <f>D283</f>
        <v>-104443</v>
      </c>
      <c r="E282" s="32"/>
    </row>
    <row r="283" spans="1:5" ht="68.25" customHeight="1">
      <c r="A283" s="3" t="s">
        <v>397</v>
      </c>
      <c r="B283" s="4" t="s">
        <v>398</v>
      </c>
      <c r="C283" s="5"/>
      <c r="D283" s="30">
        <f>D284+D286+D288</f>
        <v>-104443</v>
      </c>
      <c r="E283" s="32"/>
    </row>
    <row r="284" spans="1:5" ht="53.25" customHeight="1">
      <c r="A284" s="8" t="s">
        <v>399</v>
      </c>
      <c r="B284" s="9" t="s">
        <v>400</v>
      </c>
      <c r="C284" s="10"/>
      <c r="D284" s="25">
        <f>D285</f>
        <v>-4388</v>
      </c>
      <c r="E284" s="33"/>
    </row>
    <row r="285" spans="1:5" ht="63">
      <c r="A285" s="6" t="s">
        <v>401</v>
      </c>
      <c r="B285" s="7" t="s">
        <v>402</v>
      </c>
      <c r="C285" s="1"/>
      <c r="D285" s="27">
        <v>-4388</v>
      </c>
      <c r="E285" s="34"/>
    </row>
    <row r="286" spans="1:5" ht="204.75">
      <c r="A286" s="8" t="s">
        <v>403</v>
      </c>
      <c r="B286" s="9" t="s">
        <v>404</v>
      </c>
      <c r="C286" s="10"/>
      <c r="D286" s="25">
        <f>D287</f>
        <v>-13850</v>
      </c>
      <c r="E286" s="33"/>
    </row>
    <row r="287" spans="1:5" ht="204.75">
      <c r="A287" s="6" t="s">
        <v>405</v>
      </c>
      <c r="B287" s="7" t="s">
        <v>404</v>
      </c>
      <c r="C287" s="1"/>
      <c r="D287" s="27">
        <v>-13850</v>
      </c>
      <c r="E287" s="34"/>
    </row>
    <row r="288" spans="1:5" ht="78.75">
      <c r="A288" s="8" t="s">
        <v>406</v>
      </c>
      <c r="B288" s="9" t="s">
        <v>407</v>
      </c>
      <c r="C288" s="10"/>
      <c r="D288" s="25">
        <f>D289</f>
        <v>-86205</v>
      </c>
      <c r="E288" s="33"/>
    </row>
    <row r="289" spans="1:5" ht="78.75">
      <c r="A289" s="6" t="s">
        <v>408</v>
      </c>
      <c r="B289" s="7" t="s">
        <v>407</v>
      </c>
      <c r="C289" s="1"/>
      <c r="D289" s="27">
        <v>-86205</v>
      </c>
      <c r="E289" s="34"/>
    </row>
    <row r="290" spans="1:5" ht="15.75">
      <c r="A290" s="3"/>
      <c r="B290" s="3" t="s">
        <v>127</v>
      </c>
      <c r="C290" s="5">
        <f>C159+C10</f>
        <v>1116944085</v>
      </c>
      <c r="D290" s="5">
        <f>D159+D10</f>
        <v>1118555215.21</v>
      </c>
      <c r="E290" s="45">
        <f t="shared" si="3"/>
        <v>100.14424448203243</v>
      </c>
    </row>
  </sheetData>
  <mergeCells count="6">
    <mergeCell ref="D1:E1"/>
    <mergeCell ref="A8:A9"/>
    <mergeCell ref="B8:B9"/>
    <mergeCell ref="C3:E3"/>
    <mergeCell ref="C2:E2"/>
    <mergeCell ref="A6:E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2021-01-22T08:04:31Z</cp:lastPrinted>
  <dcterms:created xsi:type="dcterms:W3CDTF">2018-05-24T06:09:51Z</dcterms:created>
  <dcterms:modified xsi:type="dcterms:W3CDTF">2021-03-11T08:41:46Z</dcterms:modified>
</cp:coreProperties>
</file>