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36" i="3" l="1"/>
  <c r="C135" i="3" s="1"/>
  <c r="C134" i="3" s="1"/>
  <c r="C85" i="3"/>
  <c r="C62" i="3"/>
  <c r="C61" i="3" s="1"/>
  <c r="C43" i="3"/>
  <c r="C27" i="3"/>
  <c r="C12" i="3"/>
  <c r="C87" i="3"/>
  <c r="C228" i="3"/>
  <c r="C251" i="3"/>
  <c r="C256" i="3"/>
  <c r="C255" i="3" s="1"/>
  <c r="C146" i="3"/>
  <c r="C39" i="3"/>
  <c r="C164" i="3"/>
  <c r="C235" i="3"/>
  <c r="C230" i="3"/>
  <c r="C226" i="3"/>
  <c r="C179" i="3"/>
  <c r="C241" i="3"/>
  <c r="C240" i="3" s="1"/>
  <c r="C158" i="3" l="1"/>
  <c r="C157" i="3" s="1"/>
  <c r="C161" i="3"/>
  <c r="C160" i="3" s="1"/>
  <c r="C233" i="3"/>
  <c r="C54" i="3" l="1"/>
  <c r="C145" i="3"/>
  <c r="C176" i="3" l="1"/>
  <c r="C175" i="3" s="1"/>
  <c r="C69" i="3" l="1"/>
  <c r="C68" i="3" s="1"/>
  <c r="C67" i="3" s="1"/>
  <c r="C80" i="3"/>
  <c r="C79" i="3" s="1"/>
  <c r="C83" i="3"/>
  <c r="C82" i="3" s="1"/>
  <c r="C232" i="3" l="1"/>
  <c r="C206" i="3"/>
  <c r="C247" i="3"/>
  <c r="C246" i="3" s="1"/>
  <c r="C244" i="3"/>
  <c r="C243" i="3" s="1"/>
  <c r="C238" i="3"/>
  <c r="C237" i="3" s="1"/>
  <c r="C224" i="3"/>
  <c r="C223" i="3" s="1"/>
  <c r="C221" i="3"/>
  <c r="C220" i="3" s="1"/>
  <c r="C218" i="3"/>
  <c r="C217" i="3" s="1"/>
  <c r="C215" i="3"/>
  <c r="C214" i="3" s="1"/>
  <c r="C212" i="3"/>
  <c r="C211" i="3" s="1"/>
  <c r="C209" i="3"/>
  <c r="C208" i="3" s="1"/>
  <c r="C205" i="3"/>
  <c r="C178" i="3"/>
  <c r="C152" i="3"/>
  <c r="C151" i="3" s="1"/>
  <c r="C155" i="3"/>
  <c r="C154" i="3" s="1"/>
  <c r="C141" i="3"/>
  <c r="C143" i="3"/>
  <c r="C76" i="3"/>
  <c r="C75" i="3" s="1"/>
  <c r="C73" i="3"/>
  <c r="C72" i="3" s="1"/>
  <c r="C65" i="3"/>
  <c r="C64" i="3" s="1"/>
  <c r="C53" i="3"/>
  <c r="C71" i="3" l="1"/>
  <c r="C60" i="3"/>
  <c r="C59" i="3" s="1"/>
  <c r="C174" i="3"/>
  <c r="C140" i="3"/>
  <c r="C51" i="3"/>
  <c r="C49" i="3"/>
  <c r="C46" i="3"/>
  <c r="C38" i="3"/>
  <c r="C36" i="3"/>
  <c r="C35" i="3" s="1"/>
  <c r="C31" i="3"/>
  <c r="C33" i="3"/>
  <c r="C21" i="3"/>
  <c r="C20" i="3" s="1"/>
  <c r="C11" i="3"/>
  <c r="C250" i="3"/>
  <c r="C249" i="3" s="1"/>
  <c r="C45" i="3" l="1"/>
  <c r="C42" i="3" s="1"/>
  <c r="C26" i="3"/>
  <c r="C10" i="3" s="1"/>
  <c r="C163" i="3" l="1"/>
  <c r="C150" i="3" s="1"/>
  <c r="C139" i="3" s="1"/>
  <c r="C138" i="3" l="1"/>
  <c r="C260" i="3" s="1"/>
</calcChain>
</file>

<file path=xl/sharedStrings.xml><?xml version="1.0" encoding="utf-8"?>
<sst xmlns="http://schemas.openxmlformats.org/spreadsheetml/2006/main" count="510" uniqueCount="472">
  <si>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</si>
  <si>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</si>
  <si>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</si>
  <si>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</si>
  <si>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</si>
  <si>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</si>
  <si>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</si>
  <si>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</si>
  <si>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</si>
  <si>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</si>
  <si>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</si>
  <si>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</si>
  <si>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</si>
  <si>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</si>
  <si>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</si>
  <si>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</si>
  <si>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</si>
  <si>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</si>
  <si>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</si>
  <si>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</si>
  <si>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</si>
  <si>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</si>
  <si>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</si>
  <si>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</si>
  <si>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</si>
  <si>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</si>
  <si>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</si>
  <si>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</si>
  <si>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</si>
  <si>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</si>
  <si>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</si>
  <si>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</si>
  <si>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</si>
  <si>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</si>
  <si>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</si>
  <si>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</si>
  <si>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</si>
  <si>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</si>
  <si>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</si>
  <si>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</si>
  <si>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</si>
  <si>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</si>
  <si>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</si>
  <si>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</si>
  <si>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</si>
  <si>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</si>
  <si>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</si>
  <si>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</si>
  <si>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</si>
  <si>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</si>
  <si>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</si>
  <si>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</si>
  <si>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</si>
  <si>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</si>
  <si>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</si>
  <si>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</si>
  <si>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</si>
  <si>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</si>
  <si>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</si>
  <si>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</si>
  <si>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</si>
  <si>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</si>
  <si>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</si>
  <si>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</si>
  <si>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</si>
  <si>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</si>
  <si>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</si>
  <si>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</si>
  <si>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</si>
  <si>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</si>
  <si>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</si>
  <si>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</si>
  <si>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</si>
  <si>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</si>
  <si>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</si>
  <si>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</si>
  <si>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</si>
  <si>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</si>
  <si>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</si>
  <si>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</si>
  <si>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</si>
  <si>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</si>
  <si>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</si>
  <si>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</si>
  <si>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</si>
  <si>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</si>
  <si>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</si>
  <si>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</si>
  <si>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</si>
  <si>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</si>
  <si>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</si>
  <si>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</si>
  <si>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</si>
  <si>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</si>
  <si>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</si>
  <si>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</si>
  <si>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</si>
  <si>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</si>
  <si>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</si>
  <si>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</si>
  <si>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</si>
  <si>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</si>
  <si>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</si>
  <si>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</si>
  <si>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</si>
  <si>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</si>
  <si>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</si>
  <si>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</si>
  <si>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</si>
  <si>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</si>
  <si>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</si>
  <si>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</si>
  <si>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</si>
  <si>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</si>
  <si>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</si>
  <si>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</si>
  <si>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</si>
  <si>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</si>
  <si>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</si>
  <si>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</si>
  <si>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</si>
  <si>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</si>
  <si>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</si>
  <si>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</si>
  <si>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</si>
  <si>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</si>
  <si>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</si>
  <si>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</si>
  <si>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</si>
  <si>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</si>
  <si>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</si>
  <si>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</si>
  <si>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</si>
  <si>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</si>
  <si>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</si>
  <si>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</si>
  <si>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</si>
  <si>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</si>
  <si>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</si>
  <si>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</si>
  <si>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</si>
  <si>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</si>
  <si>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</si>
  <si>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</si>
  <si>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</si>
  <si>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</si>
  <si>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</si>
  <si>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</si>
  <si>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</si>
  <si>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</si>
  <si>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</si>
  <si>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</si>
  <si>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</si>
  <si>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</si>
  <si>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</si>
  <si>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</si>
  <si>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</si>
  <si>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</si>
  <si>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</si>
  <si>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</si>
  <si>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</si>
  <si>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</si>
  <si>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</si>
  <si>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</si>
  <si>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</si>
  <si>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</si>
  <si>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</si>
  <si>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</si>
  <si>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</si>
  <si>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</si>
  <si>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</si>
  <si>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</si>
  <si>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</si>
  <si>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</si>
  <si>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</si>
  <si>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</si>
  <si>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</si>
  <si>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</si>
  <si>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</si>
  <si>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</si>
  <si>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</si>
  <si>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</si>
  <si>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</si>
  <si>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</si>
  <si>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</si>
  <si>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</si>
  <si>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</si>
  <si>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</si>
  <si>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</si>
  <si>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</si>
  <si>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</si>
  <si>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</si>
  <si>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</si>
  <si>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</si>
  <si>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</si>
  <si>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</si>
  <si>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</si>
  <si>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</si>
  <si>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</si>
  <si>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</si>
  <si>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</si>
  <si>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</si>
  <si>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</si>
  <si>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</si>
  <si>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</si>
  <si>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</si>
  <si>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</si>
  <si>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</si>
  <si>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</si>
  <si>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</si>
  <si>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</si>
  <si>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</si>
  <si>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</si>
  <si>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</si>
  <si>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</si>
  <si>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</si>
  <si>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</si>
  <si>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</si>
  <si>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</si>
  <si>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</si>
  <si>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</si>
  <si>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</si>
  <si>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</si>
  <si>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</si>
  <si>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</si>
  <si>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</si>
  <si>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</si>
  <si>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</si>
  <si>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</si>
  <si>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</si>
  <si>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</si>
  <si>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</si>
  <si>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</si>
  <si>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</si>
  <si>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</si>
  <si>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</si>
  <si>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</si>
  <si>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</si>
  <si>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</si>
  <si>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</si>
  <si>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</si>
  <si>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</si>
  <si>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</si>
  <si>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</si>
  <si>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</si>
  <si>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</si>
  <si>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</si>
  <si>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</si>
  <si>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</si>
  <si>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</si>
  <si>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</si>
  <si>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</si>
  <si>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</si>
  <si>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</si>
  <si>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</si>
  <si>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</si>
  <si>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</si>
  <si>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</si>
  <si>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</si>
  <si>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</si>
  <si>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</si>
  <si>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</si>
  <si>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</si>
  <si>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</si>
  <si>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</si>
  <si>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</si>
  <si>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</si>
  <si>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</si>
  <si>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</si>
  <si>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</si>
  <si>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</si>
  <si>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</si>
  <si>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</si>
  <si>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</si>
  <si>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</si>
  <si>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</si>
  <si>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</si>
  <si>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</si>
  <si>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</si>
  <si>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</si>
  <si>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</si>
  <si>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</si>
  <si>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</si>
  <si>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</si>
  <si>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</si>
  <si>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</si>
  <si>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</si>
  <si>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</si>
  <si>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</si>
  <si>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</si>
  <si>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</si>
  <si>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</si>
  <si>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</si>
  <si>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</si>
  <si>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</si>
  <si>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</si>
  <si>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</si>
  <si>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</si>
  <si>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</si>
  <si>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</si>
  <si>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</si>
  <si>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</si>
  <si>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</si>
  <si>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</si>
  <si>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</si>
  <si>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</si>
  <si>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</si>
  <si>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</si>
  <si>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</si>
  <si>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</si>
  <si>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</si>
  <si>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</si>
  <si>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</si>
  <si>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</si>
  <si>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</si>
  <si>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</si>
  <si>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</si>
  <si>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</si>
  <si>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</si>
  <si>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</si>
  <si>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</si>
  <si>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</si>
  <si>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</si>
  <si>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</si>
  <si>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</si>
  <si>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</si>
  <si>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</si>
  <si>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</si>
  <si>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</si>
  <si>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</si>
  <si>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</si>
  <si>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</si>
  <si>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</si>
  <si>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</si>
  <si>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</si>
  <si>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</si>
  <si>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</si>
  <si>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</si>
  <si>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</si>
  <si>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</si>
  <si>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>938 1 16 11050 01 0000 140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</si>
  <si>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</si>
  <si>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</si>
  <si>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</si>
  <si>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</si>
  <si>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</si>
  <si>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</si>
  <si>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</si>
  <si>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</si>
  <si>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</si>
  <si>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</si>
  <si>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</si>
  <si>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</si>
  <si>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</si>
  <si>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</si>
  <si>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</si>
  <si>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</si>
  <si>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</si>
  <si>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</si>
  <si>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</si>
  <si>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000 2 02 45519 05 0000 150</t>
  </si>
  <si>
    <t>000 2 02 45519 00 0000 150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</si>
  <si>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</si>
  <si>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</si>
  <si>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</si>
  <si>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Приложение  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</si>
  <si>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</si>
  <si>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</si>
  <si>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</si>
  <si>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</si>
  <si>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</si>
  <si>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</si>
  <si>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</si>
  <si>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</si>
  <si>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</si>
  <si>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</si>
  <si>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</si>
  <si>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</si>
  <si>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</si>
  <si>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</si>
  <si>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</si>
  <si>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</si>
  <si>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</si>
  <si>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</si>
  <si>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</si>
  <si>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</si>
  <si>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</si>
  <si>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</si>
  <si>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</si>
  <si>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</si>
  <si>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</si>
  <si>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</si>
  <si>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</si>
  <si>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</si>
  <si>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</si>
  <si>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</si>
  <si>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</si>
  <si>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</si>
  <si>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</si>
  <si>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</si>
  <si>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</si>
  <si>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920 1 16 01193 01 9000 140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</si>
  <si>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</si>
  <si>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</si>
  <si>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</si>
  <si>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</si>
  <si>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</si>
  <si>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</si>
  <si>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</si>
  <si>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</si>
  <si>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</si>
  <si>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</si>
  <si>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</si>
  <si>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</si>
  <si>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</si>
  <si>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</si>
  <si>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048 1 16 10123 01 0051 140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</si>
  <si>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</si>
  <si>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>081 1 16 10123 01 0051 140</t>
  </si>
  <si>
    <t>188 1 16 10123 01 0051 140</t>
  </si>
  <si>
    <t>321 1 16 10123 01 0051 140</t>
  </si>
  <si>
    <t>850 1 16 10123 01 0051 140</t>
  </si>
  <si>
    <t>182 1 16 10129 01 0000 140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</si>
  <si>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</si>
  <si>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936 1 16 11050 01 0000 140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</si>
  <si>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</si>
  <si>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850 1 16 07010 05 0000 140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</si>
  <si>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</si>
  <si>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858 1 16 07010 05 0000 140</t>
  </si>
  <si>
    <t>876 1 16 07010 05 0000 140</t>
  </si>
  <si>
    <t>850 1 16 10031 05 0000 140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</si>
  <si>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</si>
  <si>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182 1 01 02010 01 2100 110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</si>
  <si>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
</t>
  </si>
  <si>
    <t>182 1 01 02010 01 3000 110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</si>
  <si>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</si>
  <si>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</si>
  <si>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</si>
  <si>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182 1 05 02010 02 2100 110</t>
  </si>
  <si>
    <t xml:space="preserve">Единый налог на вмененный доход для отдельных видов деятельности (пени по соответствующему платежу)
</t>
  </si>
  <si>
    <t>182 1 05 02010 02 3000 110</t>
  </si>
  <si>
    <t xml:space="preserve"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
</t>
  </si>
  <si>
    <t>048 1 12 01010 01 6000 120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</si>
  <si>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</si>
  <si>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</si>
  <si>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</si>
  <si>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048 1 12 01041 01 6000 120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</si>
  <si>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</si>
  <si>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048 1 12 01042 01 6000 120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</si>
  <si>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</si>
  <si>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</si>
  <si>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</si>
  <si>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</si>
  <si>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000 1 11 01050 05 0000 120</t>
  </si>
  <si>
    <t>000 1 13 01070 00 0000 130</t>
  </si>
  <si>
    <t xml:space="preserve">Доходы от оказания информационных услуг
</t>
  </si>
  <si>
    <t>000 1 13 01075 05 0000 130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</si>
  <si>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</si>
  <si>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868 1 13 01075 05 0000 130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</si>
  <si>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</si>
  <si>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000 1 14 13050 05 0000 410</t>
  </si>
  <si>
    <t>868 1 14 13050 05 0000 410</t>
  </si>
  <si>
    <t xml:space="preserve">ПРОЧИЕ НЕНАЛОГОВЫЕ ДОХОДЫ
</t>
  </si>
  <si>
    <t>000 1 17 00000 00 0000 000</t>
  </si>
  <si>
    <t>000 1 17 05000 00 0000 180</t>
  </si>
  <si>
    <t xml:space="preserve">Прочие неналоговые доходы
</t>
  </si>
  <si>
    <t xml:space="preserve">Прочие неналоговые доходы бюджетов муниципальных районов
</t>
  </si>
  <si>
    <t>000 1 17 05050 05 0000 180</t>
  </si>
  <si>
    <t>868 1 17 05050 05 0000 180</t>
  </si>
  <si>
    <t>от 16.12.2021   № 130</t>
  </si>
  <si>
    <t>к решению Собрания представителей</t>
  </si>
  <si>
    <t xml:space="preserve"> Гаврилов-Ямского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</si>
</sst>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1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41" fontId="6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60"/>
  <sheetViews>
    <sheetView tabSelected="1" zoomScale="107" zoomScaleNormal="107" workbookViewId="0">
      <selection activeCell="C12" sqref="C12"/>
    </sheetView>
  </sheetViews>
  <sheetFormatPr defaultColWidth="9.109375" defaultRowHeight="14.4" x14ac:dyDescent="0.3"/>
  <cols>
    <col min="1" max="1" width="30.109375" style="2" customWidth="1"/>
    <col min="2" max="2" width="67.6640625" style="2" customWidth="1"/>
    <col min="3" max="3" width="18.5546875" style="2" customWidth="1"/>
    <col min="4" max="4" width="14.44140625" style="2" customWidth="1"/>
    <col min="5" max="16384" width="9.109375" style="2"/>
  </cols>
  <sheetData>
    <row r="1" spans="1:8" x14ac:dyDescent="0.3">
      <c r="B1" s="27" t="s">
        <v>365</v>
      </c>
      <c r="C1" s="27"/>
      <c r="D1" s="14"/>
      <c r="G1" s="14"/>
      <c r="H1" s="14"/>
    </row>
    <row r="2" spans="1:8" x14ac:dyDescent="0.3">
      <c r="B2" s="27" t="s">
        <v>470</v>
      </c>
      <c r="C2" s="27"/>
      <c r="D2" s="14"/>
      <c r="G2" s="14"/>
      <c r="H2" s="14"/>
    </row>
    <row r="3" spans="1:8" x14ac:dyDescent="0.3">
      <c r="B3" s="27" t="s">
        <v>471</v>
      </c>
      <c r="C3" s="27"/>
      <c r="D3" s="14"/>
      <c r="G3" s="13"/>
    </row>
    <row r="4" spans="1:8" x14ac:dyDescent="0.3">
      <c r="B4" s="27" t="s">
        <v>469</v>
      </c>
      <c r="C4" s="27"/>
      <c r="D4" s="14"/>
    </row>
    <row r="5" spans="1:8" x14ac:dyDescent="0.3">
      <c r="B5" s="14"/>
      <c r="C5" s="14"/>
    </row>
    <row r="6" spans="1:8" ht="18.75" customHeight="1" x14ac:dyDescent="0.3">
      <c r="A6" s="29" t="s">
        <v>212</v>
      </c>
      <c r="B6" s="29"/>
      <c r="C6" s="29"/>
    </row>
    <row r="7" spans="1:8" ht="22.5" customHeight="1" x14ac:dyDescent="0.3">
      <c r="A7" s="30"/>
      <c r="B7" s="30"/>
      <c r="C7" s="30"/>
    </row>
    <row r="8" spans="1:8" ht="15.6" x14ac:dyDescent="0.3">
      <c r="A8" s="28" t="s">
        <v>2</v>
      </c>
      <c r="B8" s="28" t="s">
        <v>3</v>
      </c>
      <c r="C8" s="23" t="s">
        <v>211</v>
      </c>
    </row>
    <row r="9" spans="1:8" ht="15.6" x14ac:dyDescent="0.3">
      <c r="A9" s="28"/>
      <c r="B9" s="28"/>
      <c r="C9" s="23" t="s">
        <v>4</v>
      </c>
    </row>
    <row r="10" spans="1:8" ht="15.6" x14ac:dyDescent="0.3">
      <c r="A10" s="3" t="s">
        <v>5</v>
      </c>
      <c r="B10" s="4" t="s">
        <v>267</v>
      </c>
      <c r="C10" s="5">
        <f>C11+C20+C26+C35+C38+C42+C53+C59+C71+C87+C134</f>
        <v>118156360</v>
      </c>
    </row>
    <row r="11" spans="1:8" ht="15.6" x14ac:dyDescent="0.3">
      <c r="A11" s="3" t="s">
        <v>92</v>
      </c>
      <c r="B11" s="4" t="s">
        <v>266</v>
      </c>
      <c r="C11" s="5">
        <f>C12</f>
        <v>83170673</v>
      </c>
    </row>
    <row r="12" spans="1:8" ht="15.6" x14ac:dyDescent="0.3">
      <c r="A12" s="3" t="s">
        <v>93</v>
      </c>
      <c r="B12" s="4" t="s">
        <v>6</v>
      </c>
      <c r="C12" s="5">
        <f>SUM(C13:C19)</f>
        <v>83170673</v>
      </c>
    </row>
    <row r="13" spans="1:8" ht="109.2" x14ac:dyDescent="0.3">
      <c r="A13" s="6" t="s">
        <v>213</v>
      </c>
      <c r="B13" s="7" t="s">
        <v>273</v>
      </c>
      <c r="C13" s="1">
        <v>81625873</v>
      </c>
    </row>
    <row r="14" spans="1:8" ht="93.6" x14ac:dyDescent="0.3">
      <c r="A14" s="6" t="s">
        <v>432</v>
      </c>
      <c r="B14" s="7" t="s">
        <v>433</v>
      </c>
      <c r="C14" s="1">
        <v>44000</v>
      </c>
    </row>
    <row r="15" spans="1:8" ht="124.8" x14ac:dyDescent="0.3">
      <c r="A15" s="6" t="s">
        <v>434</v>
      </c>
      <c r="B15" s="7" t="s">
        <v>435</v>
      </c>
      <c r="C15" s="1">
        <v>50800</v>
      </c>
    </row>
    <row r="16" spans="1:8" ht="140.4" x14ac:dyDescent="0.3">
      <c r="A16" s="6" t="s">
        <v>214</v>
      </c>
      <c r="B16" s="7" t="s">
        <v>274</v>
      </c>
      <c r="C16" s="1">
        <v>190000</v>
      </c>
    </row>
    <row r="17" spans="1:3" ht="78" x14ac:dyDescent="0.3">
      <c r="A17" s="6" t="s">
        <v>215</v>
      </c>
      <c r="B17" s="7" t="s">
        <v>275</v>
      </c>
      <c r="C17" s="1">
        <v>360000</v>
      </c>
    </row>
    <row r="18" spans="1:3" ht="124.8" hidden="1" x14ac:dyDescent="0.3">
      <c r="A18" s="6" t="s">
        <v>216</v>
      </c>
      <c r="B18" s="17" t="s">
        <v>276</v>
      </c>
      <c r="C18" s="1">
        <v>0</v>
      </c>
    </row>
    <row r="19" spans="1:3" ht="140.4" x14ac:dyDescent="0.3">
      <c r="A19" s="6" t="s">
        <v>436</v>
      </c>
      <c r="B19" s="17" t="s">
        <v>437</v>
      </c>
      <c r="C19" s="1">
        <v>900000</v>
      </c>
    </row>
    <row r="20" spans="1:3" ht="31.2" x14ac:dyDescent="0.3">
      <c r="A20" s="3" t="s">
        <v>7</v>
      </c>
      <c r="B20" s="4" t="s">
        <v>260</v>
      </c>
      <c r="C20" s="5">
        <f>C21</f>
        <v>7146210</v>
      </c>
    </row>
    <row r="21" spans="1:3" ht="36" customHeight="1" x14ac:dyDescent="0.3">
      <c r="A21" s="8" t="s">
        <v>8</v>
      </c>
      <c r="B21" s="9" t="s">
        <v>202</v>
      </c>
      <c r="C21" s="10">
        <f>C22+C23+C24+C25</f>
        <v>7146210</v>
      </c>
    </row>
    <row r="22" spans="1:3" ht="109.2" x14ac:dyDescent="0.3">
      <c r="A22" s="6" t="s">
        <v>189</v>
      </c>
      <c r="B22" s="7" t="s">
        <v>261</v>
      </c>
      <c r="C22" s="1">
        <v>3281280</v>
      </c>
    </row>
    <row r="23" spans="1:3" ht="124.8" x14ac:dyDescent="0.3">
      <c r="A23" s="6" t="s">
        <v>190</v>
      </c>
      <c r="B23" s="7" t="s">
        <v>262</v>
      </c>
      <c r="C23" s="1">
        <v>18700</v>
      </c>
    </row>
    <row r="24" spans="1:3" ht="124.8" x14ac:dyDescent="0.3">
      <c r="A24" s="6" t="s">
        <v>191</v>
      </c>
      <c r="B24" s="7" t="s">
        <v>263</v>
      </c>
      <c r="C24" s="1">
        <v>4316340</v>
      </c>
    </row>
    <row r="25" spans="1:3" ht="109.2" x14ac:dyDescent="0.3">
      <c r="A25" s="6" t="s">
        <v>192</v>
      </c>
      <c r="B25" s="7" t="s">
        <v>264</v>
      </c>
      <c r="C25" s="1">
        <v>-470110</v>
      </c>
    </row>
    <row r="26" spans="1:3" ht="15.6" x14ac:dyDescent="0.3">
      <c r="A26" s="3" t="s">
        <v>89</v>
      </c>
      <c r="B26" s="4" t="s">
        <v>265</v>
      </c>
      <c r="C26" s="5">
        <f>C27+C31+C33</f>
        <v>4608678</v>
      </c>
    </row>
    <row r="27" spans="1:3" ht="31.2" x14ac:dyDescent="0.3">
      <c r="A27" s="8" t="s">
        <v>9</v>
      </c>
      <c r="B27" s="9" t="s">
        <v>1</v>
      </c>
      <c r="C27" s="10">
        <f>SUM(C28:C30)</f>
        <v>1658300</v>
      </c>
    </row>
    <row r="28" spans="1:3" ht="62.4" x14ac:dyDescent="0.3">
      <c r="A28" s="6" t="s">
        <v>217</v>
      </c>
      <c r="B28" s="7" t="s">
        <v>218</v>
      </c>
      <c r="C28" s="1">
        <v>1635000</v>
      </c>
    </row>
    <row r="29" spans="1:3" ht="46.8" x14ac:dyDescent="0.3">
      <c r="A29" s="6" t="s">
        <v>438</v>
      </c>
      <c r="B29" s="7" t="s">
        <v>439</v>
      </c>
      <c r="C29" s="1">
        <v>11000</v>
      </c>
    </row>
    <row r="30" spans="1:3" ht="78" x14ac:dyDescent="0.3">
      <c r="A30" s="6" t="s">
        <v>440</v>
      </c>
      <c r="B30" s="7" t="s">
        <v>441</v>
      </c>
      <c r="C30" s="1">
        <v>12300</v>
      </c>
    </row>
    <row r="31" spans="1:3" ht="15.6" x14ac:dyDescent="0.3">
      <c r="A31" s="8" t="s">
        <v>10</v>
      </c>
      <c r="B31" s="9" t="s">
        <v>0</v>
      </c>
      <c r="C31" s="10">
        <f>C32</f>
        <v>378</v>
      </c>
    </row>
    <row r="32" spans="1:3" ht="46.8" x14ac:dyDescent="0.3">
      <c r="A32" s="6" t="s">
        <v>219</v>
      </c>
      <c r="B32" s="15" t="s">
        <v>350</v>
      </c>
      <c r="C32" s="1">
        <v>378</v>
      </c>
    </row>
    <row r="33" spans="1:4" ht="31.2" x14ac:dyDescent="0.3">
      <c r="A33" s="8" t="s">
        <v>11</v>
      </c>
      <c r="B33" s="9" t="s">
        <v>12</v>
      </c>
      <c r="C33" s="10">
        <f>C34</f>
        <v>2950000</v>
      </c>
    </row>
    <row r="34" spans="1:4" ht="78" x14ac:dyDescent="0.3">
      <c r="A34" s="8" t="s">
        <v>220</v>
      </c>
      <c r="B34" s="7" t="s">
        <v>348</v>
      </c>
      <c r="C34" s="10">
        <v>2950000</v>
      </c>
    </row>
    <row r="35" spans="1:4" ht="31.2" x14ac:dyDescent="0.3">
      <c r="A35" s="3" t="s">
        <v>88</v>
      </c>
      <c r="B35" s="4" t="s">
        <v>268</v>
      </c>
      <c r="C35" s="5">
        <f>C36</f>
        <v>1000000</v>
      </c>
    </row>
    <row r="36" spans="1:4" ht="15.6" x14ac:dyDescent="0.3">
      <c r="A36" s="8" t="s">
        <v>13</v>
      </c>
      <c r="B36" s="9" t="s">
        <v>14</v>
      </c>
      <c r="C36" s="10">
        <f>C37</f>
        <v>1000000</v>
      </c>
    </row>
    <row r="37" spans="1:4" ht="46.8" x14ac:dyDescent="0.3">
      <c r="A37" s="6" t="s">
        <v>221</v>
      </c>
      <c r="B37" s="7" t="s">
        <v>349</v>
      </c>
      <c r="C37" s="1">
        <v>1000000</v>
      </c>
    </row>
    <row r="38" spans="1:4" ht="15.6" x14ac:dyDescent="0.3">
      <c r="A38" s="3" t="s">
        <v>15</v>
      </c>
      <c r="B38" s="4" t="s">
        <v>269</v>
      </c>
      <c r="C38" s="5">
        <f>C39</f>
        <v>2874000</v>
      </c>
    </row>
    <row r="39" spans="1:4" ht="31.2" x14ac:dyDescent="0.3">
      <c r="A39" s="8" t="s">
        <v>16</v>
      </c>
      <c r="B39" s="9" t="s">
        <v>98</v>
      </c>
      <c r="C39" s="10">
        <f>C40+C41</f>
        <v>2874000</v>
      </c>
    </row>
    <row r="40" spans="1:4" ht="62.4" x14ac:dyDescent="0.3">
      <c r="A40" s="6" t="s">
        <v>346</v>
      </c>
      <c r="B40" s="7" t="s">
        <v>347</v>
      </c>
      <c r="C40" s="1">
        <v>2834000</v>
      </c>
    </row>
    <row r="41" spans="1:4" ht="78" x14ac:dyDescent="0.3">
      <c r="A41" s="6" t="s">
        <v>351</v>
      </c>
      <c r="B41" s="7" t="s">
        <v>352</v>
      </c>
      <c r="C41" s="1">
        <v>40000</v>
      </c>
    </row>
    <row r="42" spans="1:4" ht="51" customHeight="1" x14ac:dyDescent="0.3">
      <c r="A42" s="3" t="s">
        <v>86</v>
      </c>
      <c r="B42" s="4" t="s">
        <v>270</v>
      </c>
      <c r="C42" s="5">
        <f>C45+C43</f>
        <v>5006625</v>
      </c>
      <c r="D42" s="16"/>
    </row>
    <row r="43" spans="1:4" ht="51" customHeight="1" x14ac:dyDescent="0.3">
      <c r="A43" s="3" t="s">
        <v>450</v>
      </c>
      <c r="B43" s="4" t="s">
        <v>451</v>
      </c>
      <c r="C43" s="5">
        <f>C44</f>
        <v>13478</v>
      </c>
      <c r="D43" s="16"/>
    </row>
    <row r="44" spans="1:4" ht="51" customHeight="1" x14ac:dyDescent="0.3">
      <c r="A44" s="6" t="s">
        <v>453</v>
      </c>
      <c r="B44" s="7" t="s">
        <v>452</v>
      </c>
      <c r="C44" s="1">
        <v>13478</v>
      </c>
      <c r="D44" s="16"/>
    </row>
    <row r="45" spans="1:4" ht="93.6" x14ac:dyDescent="0.3">
      <c r="A45" s="3" t="s">
        <v>87</v>
      </c>
      <c r="B45" s="4" t="s">
        <v>17</v>
      </c>
      <c r="C45" s="5">
        <f>C46+C49+C52</f>
        <v>4993147</v>
      </c>
      <c r="D45" s="16"/>
    </row>
    <row r="46" spans="1:4" ht="62.4" x14ac:dyDescent="0.3">
      <c r="A46" s="8" t="s">
        <v>18</v>
      </c>
      <c r="B46" s="9" t="s">
        <v>223</v>
      </c>
      <c r="C46" s="10">
        <f>C47+C48</f>
        <v>3516567</v>
      </c>
      <c r="D46" s="16"/>
    </row>
    <row r="47" spans="1:4" ht="93.6" x14ac:dyDescent="0.3">
      <c r="A47" s="6" t="s">
        <v>19</v>
      </c>
      <c r="B47" s="7" t="s">
        <v>222</v>
      </c>
      <c r="C47" s="1">
        <v>2416567</v>
      </c>
      <c r="D47" s="16"/>
    </row>
    <row r="48" spans="1:4" ht="78" x14ac:dyDescent="0.3">
      <c r="A48" s="6" t="s">
        <v>20</v>
      </c>
      <c r="B48" s="7" t="s">
        <v>203</v>
      </c>
      <c r="C48" s="1">
        <v>1100000</v>
      </c>
      <c r="D48" s="16"/>
    </row>
    <row r="49" spans="1:3" ht="78" x14ac:dyDescent="0.3">
      <c r="A49" s="8" t="s">
        <v>21</v>
      </c>
      <c r="B49" s="11" t="s">
        <v>224</v>
      </c>
      <c r="C49" s="10">
        <f>C50</f>
        <v>650000</v>
      </c>
    </row>
    <row r="50" spans="1:3" ht="78" x14ac:dyDescent="0.3">
      <c r="A50" s="6" t="s">
        <v>22</v>
      </c>
      <c r="B50" s="7" t="s">
        <v>23</v>
      </c>
      <c r="C50" s="1">
        <v>650000</v>
      </c>
    </row>
    <row r="51" spans="1:3" ht="46.8" x14ac:dyDescent="0.3">
      <c r="A51" s="8" t="s">
        <v>94</v>
      </c>
      <c r="B51" s="9" t="s">
        <v>204</v>
      </c>
      <c r="C51" s="10">
        <f>C52</f>
        <v>826580</v>
      </c>
    </row>
    <row r="52" spans="1:3" ht="31.2" x14ac:dyDescent="0.3">
      <c r="A52" s="6" t="s">
        <v>24</v>
      </c>
      <c r="B52" s="7" t="s">
        <v>25</v>
      </c>
      <c r="C52" s="1">
        <v>826580</v>
      </c>
    </row>
    <row r="53" spans="1:3" ht="31.2" x14ac:dyDescent="0.3">
      <c r="A53" s="3" t="s">
        <v>26</v>
      </c>
      <c r="B53" s="4" t="s">
        <v>225</v>
      </c>
      <c r="C53" s="5">
        <f>C54</f>
        <v>454000</v>
      </c>
    </row>
    <row r="54" spans="1:3" ht="15.6" x14ac:dyDescent="0.3">
      <c r="A54" s="8" t="s">
        <v>95</v>
      </c>
      <c r="B54" s="9" t="s">
        <v>27</v>
      </c>
      <c r="C54" s="10">
        <f>C55+C56+C57+C58</f>
        <v>454000</v>
      </c>
    </row>
    <row r="55" spans="1:3" ht="70.5" customHeight="1" x14ac:dyDescent="0.3">
      <c r="A55" s="6" t="s">
        <v>442</v>
      </c>
      <c r="B55" s="7" t="s">
        <v>443</v>
      </c>
      <c r="C55" s="1">
        <v>97000</v>
      </c>
    </row>
    <row r="56" spans="1:3" ht="78" x14ac:dyDescent="0.3">
      <c r="A56" s="6" t="s">
        <v>444</v>
      </c>
      <c r="B56" s="7" t="s">
        <v>445</v>
      </c>
      <c r="C56" s="1">
        <v>26000</v>
      </c>
    </row>
    <row r="57" spans="1:3" ht="78" x14ac:dyDescent="0.3">
      <c r="A57" s="6" t="s">
        <v>446</v>
      </c>
      <c r="B57" s="7" t="s">
        <v>447</v>
      </c>
      <c r="C57" s="1">
        <v>36000</v>
      </c>
    </row>
    <row r="58" spans="1:3" ht="78" x14ac:dyDescent="0.3">
      <c r="A58" s="6" t="s">
        <v>448</v>
      </c>
      <c r="B58" s="7" t="s">
        <v>449</v>
      </c>
      <c r="C58" s="1">
        <v>295000</v>
      </c>
    </row>
    <row r="59" spans="1:3" ht="36" customHeight="1" x14ac:dyDescent="0.3">
      <c r="A59" s="3" t="s">
        <v>28</v>
      </c>
      <c r="B59" s="4" t="s">
        <v>271</v>
      </c>
      <c r="C59" s="5">
        <f>C60+C67</f>
        <v>6360823</v>
      </c>
    </row>
    <row r="60" spans="1:3" ht="15.6" x14ac:dyDescent="0.3">
      <c r="A60" s="8" t="s">
        <v>29</v>
      </c>
      <c r="B60" s="9" t="s">
        <v>30</v>
      </c>
      <c r="C60" s="10">
        <f>C64+C61</f>
        <v>6140823</v>
      </c>
    </row>
    <row r="61" spans="1:3" ht="31.2" x14ac:dyDescent="0.3">
      <c r="A61" s="8" t="s">
        <v>454</v>
      </c>
      <c r="B61" s="9" t="s">
        <v>455</v>
      </c>
      <c r="C61" s="10">
        <f>C62</f>
        <v>62200</v>
      </c>
    </row>
    <row r="62" spans="1:3" ht="62.4" x14ac:dyDescent="0.3">
      <c r="A62" s="8" t="s">
        <v>456</v>
      </c>
      <c r="B62" s="9" t="s">
        <v>457</v>
      </c>
      <c r="C62" s="10">
        <f>C63</f>
        <v>62200</v>
      </c>
    </row>
    <row r="63" spans="1:3" ht="62.4" x14ac:dyDescent="0.3">
      <c r="A63" s="6" t="s">
        <v>458</v>
      </c>
      <c r="B63" s="7" t="s">
        <v>457</v>
      </c>
      <c r="C63" s="1">
        <v>62200</v>
      </c>
    </row>
    <row r="64" spans="1:3" ht="31.2" x14ac:dyDescent="0.3">
      <c r="A64" s="8" t="s">
        <v>31</v>
      </c>
      <c r="B64" s="9" t="s">
        <v>226</v>
      </c>
      <c r="C64" s="10">
        <f>C65</f>
        <v>6078623</v>
      </c>
    </row>
    <row r="65" spans="1:3" ht="46.8" x14ac:dyDescent="0.3">
      <c r="A65" s="8" t="s">
        <v>32</v>
      </c>
      <c r="B65" s="9" t="s">
        <v>227</v>
      </c>
      <c r="C65" s="10">
        <f>C66</f>
        <v>6078623</v>
      </c>
    </row>
    <row r="66" spans="1:3" ht="46.8" x14ac:dyDescent="0.3">
      <c r="A66" s="6" t="s">
        <v>33</v>
      </c>
      <c r="B66" s="7" t="s">
        <v>227</v>
      </c>
      <c r="C66" s="1">
        <v>6078623</v>
      </c>
    </row>
    <row r="67" spans="1:3" ht="15.6" x14ac:dyDescent="0.3">
      <c r="A67" s="3" t="s">
        <v>103</v>
      </c>
      <c r="B67" s="4" t="s">
        <v>104</v>
      </c>
      <c r="C67" s="10">
        <f>C68</f>
        <v>220000</v>
      </c>
    </row>
    <row r="68" spans="1:3" ht="31.2" x14ac:dyDescent="0.3">
      <c r="A68" s="8" t="s">
        <v>105</v>
      </c>
      <c r="B68" s="9" t="s">
        <v>307</v>
      </c>
      <c r="C68" s="10">
        <f>C69</f>
        <v>220000</v>
      </c>
    </row>
    <row r="69" spans="1:3" ht="31.2" x14ac:dyDescent="0.3">
      <c r="A69" s="8" t="s">
        <v>106</v>
      </c>
      <c r="B69" s="9" t="s">
        <v>108</v>
      </c>
      <c r="C69" s="10">
        <f>C70</f>
        <v>220000</v>
      </c>
    </row>
    <row r="70" spans="1:3" ht="31.2" x14ac:dyDescent="0.3">
      <c r="A70" s="6" t="s">
        <v>107</v>
      </c>
      <c r="B70" s="7" t="s">
        <v>108</v>
      </c>
      <c r="C70" s="1">
        <v>220000</v>
      </c>
    </row>
    <row r="71" spans="1:3" ht="37.5" customHeight="1" x14ac:dyDescent="0.3">
      <c r="A71" s="3" t="s">
        <v>84</v>
      </c>
      <c r="B71" s="4" t="s">
        <v>272</v>
      </c>
      <c r="C71" s="5">
        <f>C72+C75+C85</f>
        <v>6317600</v>
      </c>
    </row>
    <row r="72" spans="1:3" ht="93.6" x14ac:dyDescent="0.3">
      <c r="A72" s="3" t="s">
        <v>90</v>
      </c>
      <c r="B72" s="4" t="s">
        <v>228</v>
      </c>
      <c r="C72" s="5">
        <f>C73</f>
        <v>43100</v>
      </c>
    </row>
    <row r="73" spans="1:3" ht="93.6" x14ac:dyDescent="0.3">
      <c r="A73" s="8" t="s">
        <v>91</v>
      </c>
      <c r="B73" s="9" t="s">
        <v>205</v>
      </c>
      <c r="C73" s="10">
        <f>C74</f>
        <v>43100</v>
      </c>
    </row>
    <row r="74" spans="1:3" ht="93.6" x14ac:dyDescent="0.3">
      <c r="A74" s="6" t="s">
        <v>34</v>
      </c>
      <c r="B74" s="7" t="s">
        <v>206</v>
      </c>
      <c r="C74" s="1">
        <v>43100</v>
      </c>
    </row>
    <row r="75" spans="1:3" ht="46.8" x14ac:dyDescent="0.3">
      <c r="A75" s="3" t="s">
        <v>85</v>
      </c>
      <c r="B75" s="4" t="s">
        <v>229</v>
      </c>
      <c r="C75" s="5">
        <f>C76+C80+C83</f>
        <v>4870000</v>
      </c>
    </row>
    <row r="76" spans="1:3" ht="31.2" x14ac:dyDescent="0.3">
      <c r="A76" s="8" t="s">
        <v>35</v>
      </c>
      <c r="B76" s="9" t="s">
        <v>36</v>
      </c>
      <c r="C76" s="10">
        <f>C77+C78</f>
        <v>920000</v>
      </c>
    </row>
    <row r="77" spans="1:3" ht="78" x14ac:dyDescent="0.3">
      <c r="A77" s="6" t="s">
        <v>37</v>
      </c>
      <c r="B77" s="7" t="s">
        <v>230</v>
      </c>
      <c r="C77" s="1">
        <v>720000</v>
      </c>
    </row>
    <row r="78" spans="1:3" ht="46.8" x14ac:dyDescent="0.3">
      <c r="A78" s="6" t="s">
        <v>38</v>
      </c>
      <c r="B78" s="7" t="s">
        <v>207</v>
      </c>
      <c r="C78" s="1">
        <v>200000</v>
      </c>
    </row>
    <row r="79" spans="1:3" ht="46.8" x14ac:dyDescent="0.3">
      <c r="A79" s="8" t="s">
        <v>99</v>
      </c>
      <c r="B79" s="9" t="s">
        <v>208</v>
      </c>
      <c r="C79" s="10">
        <f>C80</f>
        <v>3650000</v>
      </c>
    </row>
    <row r="80" spans="1:3" ht="62.4" x14ac:dyDescent="0.3">
      <c r="A80" s="8" t="s">
        <v>100</v>
      </c>
      <c r="B80" s="9" t="s">
        <v>101</v>
      </c>
      <c r="C80" s="10">
        <f>C81</f>
        <v>3650000</v>
      </c>
    </row>
    <row r="81" spans="1:3" ht="57" customHeight="1" x14ac:dyDescent="0.3">
      <c r="A81" s="6" t="s">
        <v>102</v>
      </c>
      <c r="B81" s="7" t="s">
        <v>231</v>
      </c>
      <c r="C81" s="1">
        <v>3650000</v>
      </c>
    </row>
    <row r="82" spans="1:3" ht="62.4" x14ac:dyDescent="0.3">
      <c r="A82" s="8" t="s">
        <v>232</v>
      </c>
      <c r="B82" s="11" t="s">
        <v>233</v>
      </c>
      <c r="C82" s="10">
        <f>C83</f>
        <v>300000</v>
      </c>
    </row>
    <row r="83" spans="1:3" ht="93.6" x14ac:dyDescent="0.3">
      <c r="A83" s="8" t="s">
        <v>188</v>
      </c>
      <c r="B83" s="11" t="s">
        <v>209</v>
      </c>
      <c r="C83" s="10">
        <f>C84</f>
        <v>300000</v>
      </c>
    </row>
    <row r="84" spans="1:3" ht="93.6" x14ac:dyDescent="0.3">
      <c r="A84" s="6" t="s">
        <v>187</v>
      </c>
      <c r="B84" s="17" t="s">
        <v>209</v>
      </c>
      <c r="C84" s="1">
        <v>300000</v>
      </c>
    </row>
    <row r="85" spans="1:3" ht="62.4" x14ac:dyDescent="0.3">
      <c r="A85" s="8" t="s">
        <v>460</v>
      </c>
      <c r="B85" s="11" t="s">
        <v>459</v>
      </c>
      <c r="C85" s="10">
        <f>C86</f>
        <v>1404500</v>
      </c>
    </row>
    <row r="86" spans="1:3" ht="62.4" x14ac:dyDescent="0.3">
      <c r="A86" s="6" t="s">
        <v>461</v>
      </c>
      <c r="B86" s="17" t="s">
        <v>459</v>
      </c>
      <c r="C86" s="1">
        <v>1404500</v>
      </c>
    </row>
    <row r="87" spans="1:3" ht="24.75" customHeight="1" x14ac:dyDescent="0.3">
      <c r="A87" s="3" t="s">
        <v>39</v>
      </c>
      <c r="B87" s="19" t="s">
        <v>234</v>
      </c>
      <c r="C87" s="5">
        <f>SUM(C88:C133)</f>
        <v>1211976</v>
      </c>
    </row>
    <row r="88" spans="1:3" ht="124.5" customHeight="1" x14ac:dyDescent="0.3">
      <c r="A88" s="6" t="s">
        <v>367</v>
      </c>
      <c r="B88" s="26" t="s">
        <v>368</v>
      </c>
      <c r="C88" s="1">
        <v>1054</v>
      </c>
    </row>
    <row r="89" spans="1:3" ht="111" customHeight="1" x14ac:dyDescent="0.3">
      <c r="A89" s="6" t="s">
        <v>369</v>
      </c>
      <c r="B89" s="26" t="s">
        <v>370</v>
      </c>
      <c r="C89" s="1">
        <v>12500</v>
      </c>
    </row>
    <row r="90" spans="1:3" ht="78" x14ac:dyDescent="0.3">
      <c r="A90" s="6" t="s">
        <v>324</v>
      </c>
      <c r="B90" s="7" t="s">
        <v>325</v>
      </c>
      <c r="C90" s="1">
        <v>1000</v>
      </c>
    </row>
    <row r="91" spans="1:3" ht="124.8" x14ac:dyDescent="0.3">
      <c r="A91" s="6" t="s">
        <v>371</v>
      </c>
      <c r="B91" s="7" t="s">
        <v>372</v>
      </c>
      <c r="C91" s="1">
        <v>2500</v>
      </c>
    </row>
    <row r="92" spans="1:3" ht="124.8" x14ac:dyDescent="0.3">
      <c r="A92" s="6" t="s">
        <v>373</v>
      </c>
      <c r="B92" s="7" t="s">
        <v>374</v>
      </c>
      <c r="C92" s="1">
        <v>457</v>
      </c>
    </row>
    <row r="93" spans="1:3" ht="187.2" x14ac:dyDescent="0.3">
      <c r="A93" s="6" t="s">
        <v>326</v>
      </c>
      <c r="B93" s="7" t="s">
        <v>327</v>
      </c>
      <c r="C93" s="1">
        <v>2000</v>
      </c>
    </row>
    <row r="94" spans="1:3" ht="156" x14ac:dyDescent="0.3">
      <c r="A94" s="6" t="s">
        <v>375</v>
      </c>
      <c r="B94" s="7" t="s">
        <v>376</v>
      </c>
      <c r="C94" s="1">
        <v>2000</v>
      </c>
    </row>
    <row r="95" spans="1:3" ht="187.2" x14ac:dyDescent="0.3">
      <c r="A95" s="6" t="s">
        <v>328</v>
      </c>
      <c r="B95" s="7" t="s">
        <v>329</v>
      </c>
      <c r="C95" s="1">
        <v>6000</v>
      </c>
    </row>
    <row r="96" spans="1:3" ht="109.2" x14ac:dyDescent="0.3">
      <c r="A96" s="6" t="s">
        <v>330</v>
      </c>
      <c r="B96" s="7" t="s">
        <v>331</v>
      </c>
      <c r="C96" s="1">
        <v>68000</v>
      </c>
    </row>
    <row r="97" spans="1:3" ht="98.25" customHeight="1" x14ac:dyDescent="0.3">
      <c r="A97" s="6" t="s">
        <v>377</v>
      </c>
      <c r="B97" s="17" t="s">
        <v>378</v>
      </c>
      <c r="C97" s="1">
        <v>300</v>
      </c>
    </row>
    <row r="98" spans="1:3" ht="98.25" customHeight="1" x14ac:dyDescent="0.3">
      <c r="A98" s="6" t="s">
        <v>379</v>
      </c>
      <c r="B98" s="17" t="s">
        <v>380</v>
      </c>
      <c r="C98" s="1">
        <v>400</v>
      </c>
    </row>
    <row r="99" spans="1:3" ht="98.25" customHeight="1" x14ac:dyDescent="0.3">
      <c r="A99" s="6" t="s">
        <v>381</v>
      </c>
      <c r="B99" s="17" t="s">
        <v>382</v>
      </c>
      <c r="C99" s="1">
        <v>18</v>
      </c>
    </row>
    <row r="100" spans="1:3" ht="98.25" customHeight="1" x14ac:dyDescent="0.3">
      <c r="A100" s="6" t="s">
        <v>383</v>
      </c>
      <c r="B100" s="17" t="s">
        <v>384</v>
      </c>
      <c r="C100" s="1">
        <v>2700</v>
      </c>
    </row>
    <row r="101" spans="1:3" ht="98.25" customHeight="1" x14ac:dyDescent="0.3">
      <c r="A101" s="6" t="s">
        <v>385</v>
      </c>
      <c r="B101" s="17" t="s">
        <v>386</v>
      </c>
      <c r="C101" s="1">
        <v>15000</v>
      </c>
    </row>
    <row r="102" spans="1:3" ht="98.25" customHeight="1" x14ac:dyDescent="0.3">
      <c r="A102" s="6" t="s">
        <v>387</v>
      </c>
      <c r="B102" s="17" t="s">
        <v>388</v>
      </c>
      <c r="C102" s="1">
        <v>1500</v>
      </c>
    </row>
    <row r="103" spans="1:3" ht="98.25" customHeight="1" x14ac:dyDescent="0.3">
      <c r="A103" s="6" t="s">
        <v>389</v>
      </c>
      <c r="B103" s="17" t="s">
        <v>390</v>
      </c>
      <c r="C103" s="1">
        <v>8000</v>
      </c>
    </row>
    <row r="104" spans="1:3" ht="93.6" x14ac:dyDescent="0.3">
      <c r="A104" s="6" t="s">
        <v>391</v>
      </c>
      <c r="B104" s="7" t="s">
        <v>392</v>
      </c>
      <c r="C104" s="1">
        <v>90000</v>
      </c>
    </row>
    <row r="105" spans="1:3" ht="78" x14ac:dyDescent="0.3">
      <c r="A105" s="6" t="s">
        <v>332</v>
      </c>
      <c r="B105" s="7" t="s">
        <v>333</v>
      </c>
      <c r="C105" s="1">
        <v>8400</v>
      </c>
    </row>
    <row r="106" spans="1:3" ht="140.4" x14ac:dyDescent="0.3">
      <c r="A106" s="6" t="s">
        <v>393</v>
      </c>
      <c r="B106" s="7" t="s">
        <v>394</v>
      </c>
      <c r="C106" s="1">
        <v>7500</v>
      </c>
    </row>
    <row r="107" spans="1:3" ht="109.2" x14ac:dyDescent="0.3">
      <c r="A107" s="6" t="s">
        <v>334</v>
      </c>
      <c r="B107" s="7" t="s">
        <v>335</v>
      </c>
      <c r="C107" s="1">
        <v>2119</v>
      </c>
    </row>
    <row r="108" spans="1:3" ht="156" x14ac:dyDescent="0.3">
      <c r="A108" s="6" t="s">
        <v>395</v>
      </c>
      <c r="B108" s="7" t="s">
        <v>396</v>
      </c>
      <c r="C108" s="1">
        <v>150</v>
      </c>
    </row>
    <row r="109" spans="1:3" ht="171.6" x14ac:dyDescent="0.3">
      <c r="A109" s="6" t="s">
        <v>397</v>
      </c>
      <c r="B109" s="7" t="s">
        <v>398</v>
      </c>
      <c r="C109" s="1">
        <v>1000</v>
      </c>
    </row>
    <row r="110" spans="1:3" ht="109.2" x14ac:dyDescent="0.3">
      <c r="A110" s="6" t="s">
        <v>399</v>
      </c>
      <c r="B110" s="7" t="s">
        <v>400</v>
      </c>
      <c r="C110" s="1">
        <v>500</v>
      </c>
    </row>
    <row r="111" spans="1:3" ht="93.6" x14ac:dyDescent="0.3">
      <c r="A111" s="6" t="s">
        <v>401</v>
      </c>
      <c r="B111" s="7" t="s">
        <v>338</v>
      </c>
      <c r="C111" s="1">
        <v>1000</v>
      </c>
    </row>
    <row r="112" spans="1:3" ht="202.8" x14ac:dyDescent="0.3">
      <c r="A112" s="6" t="s">
        <v>336</v>
      </c>
      <c r="B112" s="7" t="s">
        <v>402</v>
      </c>
      <c r="C112" s="1">
        <v>16700</v>
      </c>
    </row>
    <row r="113" spans="1:3" ht="109.2" x14ac:dyDescent="0.3">
      <c r="A113" s="6" t="s">
        <v>403</v>
      </c>
      <c r="B113" s="7" t="s">
        <v>404</v>
      </c>
      <c r="C113" s="1">
        <v>1500</v>
      </c>
    </row>
    <row r="114" spans="1:3" ht="93.6" x14ac:dyDescent="0.3">
      <c r="A114" s="6" t="s">
        <v>337</v>
      </c>
      <c r="B114" s="7" t="s">
        <v>338</v>
      </c>
      <c r="C114" s="1">
        <v>9800</v>
      </c>
    </row>
    <row r="115" spans="1:3" ht="124.8" x14ac:dyDescent="0.3">
      <c r="A115" s="6" t="s">
        <v>405</v>
      </c>
      <c r="B115" s="7" t="s">
        <v>406</v>
      </c>
      <c r="C115" s="1">
        <v>320</v>
      </c>
    </row>
    <row r="116" spans="1:3" ht="109.2" x14ac:dyDescent="0.3">
      <c r="A116" s="6" t="s">
        <v>407</v>
      </c>
      <c r="B116" s="7" t="s">
        <v>408</v>
      </c>
      <c r="C116" s="1">
        <v>990</v>
      </c>
    </row>
    <row r="117" spans="1:3" ht="124.8" x14ac:dyDescent="0.3">
      <c r="A117" s="6" t="s">
        <v>409</v>
      </c>
      <c r="B117" s="7" t="s">
        <v>410</v>
      </c>
      <c r="C117" s="1">
        <v>10000</v>
      </c>
    </row>
    <row r="118" spans="1:3" ht="265.2" x14ac:dyDescent="0.3">
      <c r="A118" s="6" t="s">
        <v>411</v>
      </c>
      <c r="B118" s="7" t="s">
        <v>412</v>
      </c>
      <c r="C118" s="1">
        <v>2000</v>
      </c>
    </row>
    <row r="119" spans="1:3" ht="124.8" x14ac:dyDescent="0.3">
      <c r="A119" s="6" t="s">
        <v>413</v>
      </c>
      <c r="B119" s="7" t="s">
        <v>406</v>
      </c>
      <c r="C119" s="1">
        <v>5500</v>
      </c>
    </row>
    <row r="120" spans="1:3" ht="109.2" x14ac:dyDescent="0.3">
      <c r="A120" s="6" t="s">
        <v>339</v>
      </c>
      <c r="B120" s="7" t="s">
        <v>408</v>
      </c>
      <c r="C120" s="1">
        <v>65700</v>
      </c>
    </row>
    <row r="121" spans="1:3" ht="156" x14ac:dyDescent="0.3">
      <c r="A121" s="6" t="s">
        <v>414</v>
      </c>
      <c r="B121" s="7" t="s">
        <v>415</v>
      </c>
      <c r="C121" s="1">
        <v>100000</v>
      </c>
    </row>
    <row r="122" spans="1:3" ht="93.6" x14ac:dyDescent="0.3">
      <c r="A122" s="6" t="s">
        <v>426</v>
      </c>
      <c r="B122" s="7" t="s">
        <v>427</v>
      </c>
      <c r="C122" s="1">
        <v>2565</v>
      </c>
    </row>
    <row r="123" spans="1:3" ht="93.6" x14ac:dyDescent="0.3">
      <c r="A123" s="6" t="s">
        <v>428</v>
      </c>
      <c r="B123" s="7" t="s">
        <v>427</v>
      </c>
      <c r="C123" s="1">
        <v>139005</v>
      </c>
    </row>
    <row r="124" spans="1:3" ht="93.6" x14ac:dyDescent="0.3">
      <c r="A124" s="6" t="s">
        <v>429</v>
      </c>
      <c r="B124" s="7" t="s">
        <v>427</v>
      </c>
      <c r="C124" s="1">
        <v>8383</v>
      </c>
    </row>
    <row r="125" spans="1:3" ht="62.4" x14ac:dyDescent="0.3">
      <c r="A125" s="6" t="s">
        <v>430</v>
      </c>
      <c r="B125" s="7" t="s">
        <v>431</v>
      </c>
      <c r="C125" s="1">
        <v>24600</v>
      </c>
    </row>
    <row r="126" spans="1:3" ht="140.4" x14ac:dyDescent="0.3">
      <c r="A126" s="6" t="s">
        <v>416</v>
      </c>
      <c r="B126" s="7" t="s">
        <v>417</v>
      </c>
      <c r="C126" s="1">
        <v>89044</v>
      </c>
    </row>
    <row r="127" spans="1:3" ht="140.4" x14ac:dyDescent="0.3">
      <c r="A127" s="6" t="s">
        <v>418</v>
      </c>
      <c r="B127" s="7" t="s">
        <v>417</v>
      </c>
      <c r="C127" s="1">
        <v>2300</v>
      </c>
    </row>
    <row r="128" spans="1:3" ht="140.4" x14ac:dyDescent="0.3">
      <c r="A128" s="6" t="s">
        <v>419</v>
      </c>
      <c r="B128" s="7" t="s">
        <v>417</v>
      </c>
      <c r="C128" s="1">
        <v>7000</v>
      </c>
    </row>
    <row r="129" spans="1:3" ht="140.4" x14ac:dyDescent="0.3">
      <c r="A129" s="6" t="s">
        <v>420</v>
      </c>
      <c r="B129" s="7" t="s">
        <v>417</v>
      </c>
      <c r="C129" s="1">
        <v>9000</v>
      </c>
    </row>
    <row r="130" spans="1:3" ht="140.4" x14ac:dyDescent="0.3">
      <c r="A130" s="6" t="s">
        <v>421</v>
      </c>
      <c r="B130" s="7" t="s">
        <v>417</v>
      </c>
      <c r="C130" s="1">
        <v>1811</v>
      </c>
    </row>
    <row r="131" spans="1:3" ht="93.6" x14ac:dyDescent="0.3">
      <c r="A131" s="6" t="s">
        <v>422</v>
      </c>
      <c r="B131" s="7" t="s">
        <v>423</v>
      </c>
      <c r="C131" s="1">
        <v>30000</v>
      </c>
    </row>
    <row r="132" spans="1:3" ht="124.8" x14ac:dyDescent="0.3">
      <c r="A132" s="6" t="s">
        <v>424</v>
      </c>
      <c r="B132" s="7" t="s">
        <v>425</v>
      </c>
      <c r="C132" s="1">
        <v>1660</v>
      </c>
    </row>
    <row r="133" spans="1:3" ht="124.8" x14ac:dyDescent="0.3">
      <c r="A133" s="6" t="s">
        <v>340</v>
      </c>
      <c r="B133" s="7" t="s">
        <v>425</v>
      </c>
      <c r="C133" s="1">
        <v>450000</v>
      </c>
    </row>
    <row r="134" spans="1:3" ht="31.2" x14ac:dyDescent="0.3">
      <c r="A134" s="3" t="s">
        <v>463</v>
      </c>
      <c r="B134" s="4" t="s">
        <v>462</v>
      </c>
      <c r="C134" s="5">
        <f>C135</f>
        <v>5775</v>
      </c>
    </row>
    <row r="135" spans="1:3" ht="31.2" x14ac:dyDescent="0.3">
      <c r="A135" s="8" t="s">
        <v>464</v>
      </c>
      <c r="B135" s="9" t="s">
        <v>465</v>
      </c>
      <c r="C135" s="10">
        <f>C136</f>
        <v>5775</v>
      </c>
    </row>
    <row r="136" spans="1:3" ht="31.2" x14ac:dyDescent="0.3">
      <c r="A136" s="8" t="s">
        <v>467</v>
      </c>
      <c r="B136" s="9" t="s">
        <v>466</v>
      </c>
      <c r="C136" s="10">
        <f>C137</f>
        <v>5775</v>
      </c>
    </row>
    <row r="137" spans="1:3" ht="31.2" x14ac:dyDescent="0.3">
      <c r="A137" s="6" t="s">
        <v>468</v>
      </c>
      <c r="B137" s="7" t="s">
        <v>466</v>
      </c>
      <c r="C137" s="1">
        <v>5775</v>
      </c>
    </row>
    <row r="138" spans="1:3" ht="15.6" x14ac:dyDescent="0.3">
      <c r="A138" s="3" t="s">
        <v>40</v>
      </c>
      <c r="B138" s="4" t="s">
        <v>298</v>
      </c>
      <c r="C138" s="20">
        <f>C139</f>
        <v>1147140494</v>
      </c>
    </row>
    <row r="139" spans="1:3" ht="46.8" x14ac:dyDescent="0.3">
      <c r="A139" s="3" t="s">
        <v>41</v>
      </c>
      <c r="B139" s="4" t="s">
        <v>235</v>
      </c>
      <c r="C139" s="5">
        <f>C140+C150+C174+C249</f>
        <v>1147140494</v>
      </c>
    </row>
    <row r="140" spans="1:3" ht="31.2" x14ac:dyDescent="0.3">
      <c r="A140" s="3" t="s">
        <v>109</v>
      </c>
      <c r="B140" s="4" t="s">
        <v>236</v>
      </c>
      <c r="C140" s="5">
        <f>C141+C143+C145</f>
        <v>263399658</v>
      </c>
    </row>
    <row r="141" spans="1:3" ht="15.6" x14ac:dyDescent="0.3">
      <c r="A141" s="8" t="s">
        <v>110</v>
      </c>
      <c r="B141" s="9" t="s">
        <v>42</v>
      </c>
      <c r="C141" s="10">
        <f>C142</f>
        <v>194571000</v>
      </c>
    </row>
    <row r="142" spans="1:3" ht="46.8" x14ac:dyDescent="0.3">
      <c r="A142" s="6" t="s">
        <v>111</v>
      </c>
      <c r="B142" s="7" t="s">
        <v>237</v>
      </c>
      <c r="C142" s="1">
        <v>194571000</v>
      </c>
    </row>
    <row r="143" spans="1:3" ht="31.2" x14ac:dyDescent="0.3">
      <c r="A143" s="8" t="s">
        <v>112</v>
      </c>
      <c r="B143" s="9" t="s">
        <v>43</v>
      </c>
      <c r="C143" s="10">
        <f>C144</f>
        <v>36046000</v>
      </c>
    </row>
    <row r="144" spans="1:3" ht="31.2" x14ac:dyDescent="0.3">
      <c r="A144" s="6" t="s">
        <v>185</v>
      </c>
      <c r="B144" s="7" t="s">
        <v>44</v>
      </c>
      <c r="C144" s="1">
        <v>36046000</v>
      </c>
    </row>
    <row r="145" spans="1:3" ht="15.6" x14ac:dyDescent="0.3">
      <c r="A145" s="8" t="s">
        <v>200</v>
      </c>
      <c r="B145" s="12" t="s">
        <v>96</v>
      </c>
      <c r="C145" s="10">
        <f>C146</f>
        <v>32782658</v>
      </c>
    </row>
    <row r="146" spans="1:3" ht="15.6" x14ac:dyDescent="0.3">
      <c r="A146" s="8" t="s">
        <v>201</v>
      </c>
      <c r="B146" s="9" t="s">
        <v>45</v>
      </c>
      <c r="C146" s="10">
        <f>C147+C149+C148</f>
        <v>32782658</v>
      </c>
    </row>
    <row r="147" spans="1:3" ht="46.8" x14ac:dyDescent="0.3">
      <c r="A147" s="6" t="s">
        <v>358</v>
      </c>
      <c r="B147" s="7" t="s">
        <v>359</v>
      </c>
      <c r="C147" s="1">
        <v>11128656</v>
      </c>
    </row>
    <row r="148" spans="1:3" ht="27" customHeight="1" x14ac:dyDescent="0.3">
      <c r="A148" s="6" t="s">
        <v>306</v>
      </c>
      <c r="B148" s="7" t="s">
        <v>301</v>
      </c>
      <c r="C148" s="1">
        <v>1654002</v>
      </c>
    </row>
    <row r="149" spans="1:3" ht="48" customHeight="1" x14ac:dyDescent="0.3">
      <c r="A149" s="6" t="s">
        <v>319</v>
      </c>
      <c r="B149" s="7" t="s">
        <v>320</v>
      </c>
      <c r="C149" s="1">
        <v>20000000</v>
      </c>
    </row>
    <row r="150" spans="1:3" ht="31.2" x14ac:dyDescent="0.3">
      <c r="A150" s="3" t="s">
        <v>186</v>
      </c>
      <c r="B150" s="4" t="s">
        <v>238</v>
      </c>
      <c r="C150" s="25">
        <f>C151+C154+C163+C160+C157</f>
        <v>86098603</v>
      </c>
    </row>
    <row r="151" spans="1:3" ht="62.4" x14ac:dyDescent="0.3">
      <c r="A151" s="9" t="s">
        <v>199</v>
      </c>
      <c r="B151" s="9" t="s">
        <v>46</v>
      </c>
      <c r="C151" s="10">
        <f>C152</f>
        <v>6928662</v>
      </c>
    </row>
    <row r="152" spans="1:3" ht="62.4" x14ac:dyDescent="0.3">
      <c r="A152" s="9" t="s">
        <v>198</v>
      </c>
      <c r="B152" s="9" t="s">
        <v>47</v>
      </c>
      <c r="C152" s="10">
        <f>C153</f>
        <v>6928662</v>
      </c>
    </row>
    <row r="153" spans="1:3" ht="62.4" x14ac:dyDescent="0.3">
      <c r="A153" s="7" t="s">
        <v>197</v>
      </c>
      <c r="B153" s="7" t="s">
        <v>47</v>
      </c>
      <c r="C153" s="1">
        <v>6928662</v>
      </c>
    </row>
    <row r="154" spans="1:3" ht="31.2" x14ac:dyDescent="0.3">
      <c r="A154" s="9" t="s">
        <v>194</v>
      </c>
      <c r="B154" s="9" t="s">
        <v>239</v>
      </c>
      <c r="C154" s="1">
        <f>C155</f>
        <v>3619200</v>
      </c>
    </row>
    <row r="155" spans="1:3" ht="46.8" x14ac:dyDescent="0.3">
      <c r="A155" s="9" t="s">
        <v>195</v>
      </c>
      <c r="B155" s="9" t="s">
        <v>210</v>
      </c>
      <c r="C155" s="1">
        <f>C156</f>
        <v>3619200</v>
      </c>
    </row>
    <row r="156" spans="1:3" ht="46.8" x14ac:dyDescent="0.3">
      <c r="A156" s="7" t="s">
        <v>196</v>
      </c>
      <c r="B156" s="7" t="s">
        <v>210</v>
      </c>
      <c r="C156" s="1">
        <v>3619200</v>
      </c>
    </row>
    <row r="157" spans="1:3" ht="15.6" x14ac:dyDescent="0.3">
      <c r="A157" s="9" t="s">
        <v>343</v>
      </c>
      <c r="B157" s="9" t="s">
        <v>345</v>
      </c>
      <c r="C157" s="1">
        <f>C158</f>
        <v>1293740</v>
      </c>
    </row>
    <row r="158" spans="1:3" ht="31.2" x14ac:dyDescent="0.3">
      <c r="A158" s="9" t="s">
        <v>342</v>
      </c>
      <c r="B158" s="9" t="s">
        <v>344</v>
      </c>
      <c r="C158" s="1">
        <f>C159</f>
        <v>1293740</v>
      </c>
    </row>
    <row r="159" spans="1:3" ht="31.2" x14ac:dyDescent="0.3">
      <c r="A159" s="7" t="s">
        <v>341</v>
      </c>
      <c r="B159" s="7" t="s">
        <v>344</v>
      </c>
      <c r="C159" s="1">
        <v>1293740</v>
      </c>
    </row>
    <row r="160" spans="1:3" ht="62.4" x14ac:dyDescent="0.3">
      <c r="A160" s="9" t="s">
        <v>280</v>
      </c>
      <c r="B160" s="9" t="s">
        <v>278</v>
      </c>
      <c r="C160" s="1">
        <f>C161</f>
        <v>43687292</v>
      </c>
    </row>
    <row r="161" spans="1:3" ht="62.4" x14ac:dyDescent="0.3">
      <c r="A161" s="9" t="s">
        <v>279</v>
      </c>
      <c r="B161" s="9" t="s">
        <v>277</v>
      </c>
      <c r="C161" s="1">
        <f>C162</f>
        <v>43687292</v>
      </c>
    </row>
    <row r="162" spans="1:3" ht="62.4" x14ac:dyDescent="0.3">
      <c r="A162" s="7" t="s">
        <v>281</v>
      </c>
      <c r="B162" s="7" t="s">
        <v>277</v>
      </c>
      <c r="C162" s="1">
        <v>43687292</v>
      </c>
    </row>
    <row r="163" spans="1:3" ht="15.6" x14ac:dyDescent="0.3">
      <c r="A163" s="9" t="s">
        <v>113</v>
      </c>
      <c r="B163" s="9" t="s">
        <v>48</v>
      </c>
      <c r="C163" s="10">
        <f>C164</f>
        <v>30569709</v>
      </c>
    </row>
    <row r="164" spans="1:3" ht="15.6" x14ac:dyDescent="0.3">
      <c r="A164" s="9" t="s">
        <v>114</v>
      </c>
      <c r="B164" s="9" t="s">
        <v>49</v>
      </c>
      <c r="C164" s="18">
        <f>SUM(C165:C173)</f>
        <v>30569709</v>
      </c>
    </row>
    <row r="165" spans="1:3" ht="46.8" x14ac:dyDescent="0.3">
      <c r="A165" s="7" t="s">
        <v>323</v>
      </c>
      <c r="B165" s="7" t="s">
        <v>366</v>
      </c>
      <c r="C165" s="21">
        <v>3341526</v>
      </c>
    </row>
    <row r="166" spans="1:3" ht="31.2" x14ac:dyDescent="0.3">
      <c r="A166" s="7" t="s">
        <v>355</v>
      </c>
      <c r="B166" s="7" t="s">
        <v>354</v>
      </c>
      <c r="C166" s="1">
        <v>957800</v>
      </c>
    </row>
    <row r="167" spans="1:3" ht="46.8" x14ac:dyDescent="0.3">
      <c r="A167" s="7" t="s">
        <v>115</v>
      </c>
      <c r="B167" s="7" t="s">
        <v>50</v>
      </c>
      <c r="C167" s="1">
        <v>464738</v>
      </c>
    </row>
    <row r="168" spans="1:3" ht="31.2" x14ac:dyDescent="0.3">
      <c r="A168" s="7" t="s">
        <v>116</v>
      </c>
      <c r="B168" s="7" t="s">
        <v>51</v>
      </c>
      <c r="C168" s="1">
        <v>8991849</v>
      </c>
    </row>
    <row r="169" spans="1:3" ht="46.8" x14ac:dyDescent="0.3">
      <c r="A169" s="7" t="s">
        <v>318</v>
      </c>
      <c r="B169" s="7" t="s">
        <v>308</v>
      </c>
      <c r="C169" s="1">
        <v>1500000</v>
      </c>
    </row>
    <row r="170" spans="1:3" ht="31.2" x14ac:dyDescent="0.3">
      <c r="A170" s="22" t="s">
        <v>356</v>
      </c>
      <c r="B170" s="15" t="s">
        <v>357</v>
      </c>
      <c r="C170" s="1">
        <v>1764373</v>
      </c>
    </row>
    <row r="171" spans="1:3" ht="31.2" x14ac:dyDescent="0.3">
      <c r="A171" s="7" t="s">
        <v>117</v>
      </c>
      <c r="B171" s="7" t="s">
        <v>52</v>
      </c>
      <c r="C171" s="1">
        <v>12934613</v>
      </c>
    </row>
    <row r="172" spans="1:3" ht="31.2" x14ac:dyDescent="0.3">
      <c r="A172" s="7" t="s">
        <v>309</v>
      </c>
      <c r="B172" s="7" t="s">
        <v>310</v>
      </c>
      <c r="C172" s="1">
        <v>383070</v>
      </c>
    </row>
    <row r="173" spans="1:3" ht="31.2" x14ac:dyDescent="0.3">
      <c r="A173" s="7" t="s">
        <v>321</v>
      </c>
      <c r="B173" s="7" t="s">
        <v>322</v>
      </c>
      <c r="C173" s="1">
        <v>231740</v>
      </c>
    </row>
    <row r="174" spans="1:3" ht="31.2" x14ac:dyDescent="0.3">
      <c r="A174" s="4" t="s">
        <v>118</v>
      </c>
      <c r="B174" s="4" t="s">
        <v>97</v>
      </c>
      <c r="C174" s="5">
        <f>C178+C205+C208+C211+C214+C217+C220+C223+C232+C237+C246+C175+C240+C243+C227+C231+C235+C228</f>
        <v>795134064</v>
      </c>
    </row>
    <row r="175" spans="1:3" ht="62.4" x14ac:dyDescent="0.3">
      <c r="A175" s="8" t="s">
        <v>119</v>
      </c>
      <c r="B175" s="9" t="s">
        <v>240</v>
      </c>
      <c r="C175" s="10">
        <f>C176</f>
        <v>10751000</v>
      </c>
    </row>
    <row r="176" spans="1:3" ht="46.8" x14ac:dyDescent="0.3">
      <c r="A176" s="8" t="s">
        <v>120</v>
      </c>
      <c r="B176" s="9" t="s">
        <v>74</v>
      </c>
      <c r="C176" s="10">
        <f>C177</f>
        <v>10751000</v>
      </c>
    </row>
    <row r="177" spans="1:3" ht="46.8" x14ac:dyDescent="0.3">
      <c r="A177" s="6" t="s">
        <v>121</v>
      </c>
      <c r="B177" s="7" t="s">
        <v>74</v>
      </c>
      <c r="C177" s="1">
        <v>10751000</v>
      </c>
    </row>
    <row r="178" spans="1:3" ht="46.8" x14ac:dyDescent="0.3">
      <c r="A178" s="9" t="s">
        <v>122</v>
      </c>
      <c r="B178" s="9" t="s">
        <v>241</v>
      </c>
      <c r="C178" s="10">
        <f>C179</f>
        <v>604531256</v>
      </c>
    </row>
    <row r="179" spans="1:3" ht="46.8" x14ac:dyDescent="0.3">
      <c r="A179" s="9" t="s">
        <v>123</v>
      </c>
      <c r="B179" s="9" t="s">
        <v>242</v>
      </c>
      <c r="C179" s="10">
        <f>SUM(C180:C204)</f>
        <v>604531256</v>
      </c>
    </row>
    <row r="180" spans="1:3" ht="46.8" x14ac:dyDescent="0.3">
      <c r="A180" s="7" t="s">
        <v>124</v>
      </c>
      <c r="B180" s="7" t="s">
        <v>54</v>
      </c>
      <c r="C180" s="1">
        <v>6930</v>
      </c>
    </row>
    <row r="181" spans="1:3" ht="31.2" x14ac:dyDescent="0.3">
      <c r="A181" s="7" t="s">
        <v>125</v>
      </c>
      <c r="B181" s="7" t="s">
        <v>55</v>
      </c>
      <c r="C181" s="1">
        <v>1052791</v>
      </c>
    </row>
    <row r="182" spans="1:3" ht="31.2" x14ac:dyDescent="0.3">
      <c r="A182" s="7" t="s">
        <v>126</v>
      </c>
      <c r="B182" s="7" t="s">
        <v>56</v>
      </c>
      <c r="C182" s="1">
        <v>21579</v>
      </c>
    </row>
    <row r="183" spans="1:3" ht="62.4" x14ac:dyDescent="0.3">
      <c r="A183" s="7" t="s">
        <v>127</v>
      </c>
      <c r="B183" s="7" t="s">
        <v>57</v>
      </c>
      <c r="C183" s="1">
        <v>2909376</v>
      </c>
    </row>
    <row r="184" spans="1:3" ht="31.2" x14ac:dyDescent="0.3">
      <c r="A184" s="7" t="s">
        <v>128</v>
      </c>
      <c r="B184" s="7" t="s">
        <v>58</v>
      </c>
      <c r="C184" s="1">
        <v>41409</v>
      </c>
    </row>
    <row r="185" spans="1:3" ht="62.4" x14ac:dyDescent="0.3">
      <c r="A185" s="7" t="s">
        <v>129</v>
      </c>
      <c r="B185" s="7" t="s">
        <v>59</v>
      </c>
      <c r="C185" s="1">
        <v>4881668</v>
      </c>
    </row>
    <row r="186" spans="1:3" ht="15.6" x14ac:dyDescent="0.3">
      <c r="A186" s="7" t="s">
        <v>130</v>
      </c>
      <c r="B186" s="7" t="s">
        <v>60</v>
      </c>
      <c r="C186" s="1">
        <v>1984111</v>
      </c>
    </row>
    <row r="187" spans="1:3" ht="31.2" x14ac:dyDescent="0.3">
      <c r="A187" s="7" t="s">
        <v>131</v>
      </c>
      <c r="B187" s="7" t="s">
        <v>61</v>
      </c>
      <c r="C187" s="1">
        <v>103895816</v>
      </c>
    </row>
    <row r="188" spans="1:3" ht="31.2" x14ac:dyDescent="0.3">
      <c r="A188" s="7" t="s">
        <v>132</v>
      </c>
      <c r="B188" s="7" t="s">
        <v>62</v>
      </c>
      <c r="C188" s="1">
        <v>267375542</v>
      </c>
    </row>
    <row r="189" spans="1:3" ht="31.2" x14ac:dyDescent="0.3">
      <c r="A189" s="7" t="s">
        <v>133</v>
      </c>
      <c r="B189" s="7" t="s">
        <v>63</v>
      </c>
      <c r="C189" s="1">
        <v>10655146</v>
      </c>
    </row>
    <row r="190" spans="1:3" ht="46.8" x14ac:dyDescent="0.3">
      <c r="A190" s="7" t="s">
        <v>134</v>
      </c>
      <c r="B190" s="7" t="s">
        <v>64</v>
      </c>
      <c r="C190" s="1">
        <v>22390553</v>
      </c>
    </row>
    <row r="191" spans="1:3" ht="46.8" x14ac:dyDescent="0.3">
      <c r="A191" s="7" t="s">
        <v>135</v>
      </c>
      <c r="B191" s="7" t="s">
        <v>65</v>
      </c>
      <c r="C191" s="1">
        <v>17431050</v>
      </c>
    </row>
    <row r="192" spans="1:3" ht="31.2" x14ac:dyDescent="0.3">
      <c r="A192" s="7" t="s">
        <v>136</v>
      </c>
      <c r="B192" s="7" t="s">
        <v>66</v>
      </c>
      <c r="C192" s="1">
        <v>2275385</v>
      </c>
    </row>
    <row r="193" spans="1:3" ht="31.2" x14ac:dyDescent="0.3">
      <c r="A193" s="7" t="s">
        <v>300</v>
      </c>
      <c r="B193" s="7" t="s">
        <v>53</v>
      </c>
      <c r="C193" s="1">
        <v>1829000</v>
      </c>
    </row>
    <row r="194" spans="1:3" ht="62.4" x14ac:dyDescent="0.3">
      <c r="A194" s="7" t="s">
        <v>137</v>
      </c>
      <c r="B194" s="7" t="s">
        <v>67</v>
      </c>
      <c r="C194" s="1">
        <v>26790000</v>
      </c>
    </row>
    <row r="195" spans="1:3" ht="15.6" x14ac:dyDescent="0.3">
      <c r="A195" s="7" t="s">
        <v>138</v>
      </c>
      <c r="B195" s="7" t="s">
        <v>68</v>
      </c>
      <c r="C195" s="1">
        <v>9963843</v>
      </c>
    </row>
    <row r="196" spans="1:3" ht="78" x14ac:dyDescent="0.3">
      <c r="A196" s="7" t="s">
        <v>139</v>
      </c>
      <c r="B196" s="7" t="s">
        <v>69</v>
      </c>
      <c r="C196" s="1">
        <v>84834935</v>
      </c>
    </row>
    <row r="197" spans="1:3" ht="31.2" x14ac:dyDescent="0.3">
      <c r="A197" s="7" t="s">
        <v>140</v>
      </c>
      <c r="B197" s="7" t="s">
        <v>70</v>
      </c>
      <c r="C197" s="1">
        <v>3158919</v>
      </c>
    </row>
    <row r="198" spans="1:3" ht="15.6" x14ac:dyDescent="0.3">
      <c r="A198" s="7" t="s">
        <v>141</v>
      </c>
      <c r="B198" s="7" t="s">
        <v>305</v>
      </c>
      <c r="C198" s="1">
        <v>15100000</v>
      </c>
    </row>
    <row r="199" spans="1:3" ht="62.4" x14ac:dyDescent="0.3">
      <c r="A199" s="7" t="s">
        <v>142</v>
      </c>
      <c r="B199" s="7" t="s">
        <v>299</v>
      </c>
      <c r="C199" s="1">
        <v>17400000</v>
      </c>
    </row>
    <row r="200" spans="1:3" ht="31.2" x14ac:dyDescent="0.3">
      <c r="A200" s="6" t="s">
        <v>143</v>
      </c>
      <c r="B200" s="7" t="s">
        <v>71</v>
      </c>
      <c r="C200" s="1">
        <v>9021685</v>
      </c>
    </row>
    <row r="201" spans="1:3" ht="62.4" x14ac:dyDescent="0.3">
      <c r="A201" s="6" t="s">
        <v>144</v>
      </c>
      <c r="B201" s="7" t="s">
        <v>72</v>
      </c>
      <c r="C201" s="1">
        <v>343300</v>
      </c>
    </row>
    <row r="202" spans="1:3" ht="62.4" x14ac:dyDescent="0.3">
      <c r="A202" s="6" t="s">
        <v>145</v>
      </c>
      <c r="B202" s="7" t="s">
        <v>73</v>
      </c>
      <c r="C202" s="1">
        <v>9799</v>
      </c>
    </row>
    <row r="203" spans="1:3" ht="46.8" x14ac:dyDescent="0.3">
      <c r="A203" s="6" t="s">
        <v>286</v>
      </c>
      <c r="B203" s="7" t="s">
        <v>287</v>
      </c>
      <c r="C203" s="1">
        <v>182049</v>
      </c>
    </row>
    <row r="204" spans="1:3" ht="46.8" x14ac:dyDescent="0.3">
      <c r="A204" s="6" t="s">
        <v>353</v>
      </c>
      <c r="B204" s="7" t="s">
        <v>288</v>
      </c>
      <c r="C204" s="1">
        <v>976370</v>
      </c>
    </row>
    <row r="205" spans="1:3" ht="62.4" x14ac:dyDescent="0.3">
      <c r="A205" s="8" t="s">
        <v>146</v>
      </c>
      <c r="B205" s="9" t="s">
        <v>75</v>
      </c>
      <c r="C205" s="10">
        <f>C207</f>
        <v>25321265</v>
      </c>
    </row>
    <row r="206" spans="1:3" ht="62.4" x14ac:dyDescent="0.3">
      <c r="A206" s="8" t="s">
        <v>147</v>
      </c>
      <c r="B206" s="9" t="s">
        <v>76</v>
      </c>
      <c r="C206" s="10">
        <f>C207</f>
        <v>25321265</v>
      </c>
    </row>
    <row r="207" spans="1:3" ht="62.4" x14ac:dyDescent="0.3">
      <c r="A207" s="6" t="s">
        <v>148</v>
      </c>
      <c r="B207" s="7" t="s">
        <v>76</v>
      </c>
      <c r="C207" s="1">
        <v>25321265</v>
      </c>
    </row>
    <row r="208" spans="1:3" ht="62.4" x14ac:dyDescent="0.3">
      <c r="A208" s="8" t="s">
        <v>149</v>
      </c>
      <c r="B208" s="9" t="s">
        <v>77</v>
      </c>
      <c r="C208" s="10">
        <f>C209</f>
        <v>3177</v>
      </c>
    </row>
    <row r="209" spans="1:3" ht="62.4" x14ac:dyDescent="0.3">
      <c r="A209" s="8" t="s">
        <v>150</v>
      </c>
      <c r="B209" s="9" t="s">
        <v>259</v>
      </c>
      <c r="C209" s="10">
        <f>C210</f>
        <v>3177</v>
      </c>
    </row>
    <row r="210" spans="1:3" ht="62.4" x14ac:dyDescent="0.3">
      <c r="A210" s="6" t="s">
        <v>151</v>
      </c>
      <c r="B210" s="7" t="s">
        <v>259</v>
      </c>
      <c r="C210" s="1">
        <v>3177</v>
      </c>
    </row>
    <row r="211" spans="1:3" ht="62.4" x14ac:dyDescent="0.3">
      <c r="A211" s="8" t="s">
        <v>152</v>
      </c>
      <c r="B211" s="9" t="s">
        <v>255</v>
      </c>
      <c r="C211" s="10">
        <f>C212</f>
        <v>160084</v>
      </c>
    </row>
    <row r="212" spans="1:3" ht="62.4" x14ac:dyDescent="0.3">
      <c r="A212" s="8" t="s">
        <v>153</v>
      </c>
      <c r="B212" s="9" t="s">
        <v>254</v>
      </c>
      <c r="C212" s="10">
        <f>C213</f>
        <v>160084</v>
      </c>
    </row>
    <row r="213" spans="1:3" ht="62.4" x14ac:dyDescent="0.3">
      <c r="A213" s="8" t="s">
        <v>154</v>
      </c>
      <c r="B213" s="7" t="s">
        <v>254</v>
      </c>
      <c r="C213" s="1">
        <v>160084</v>
      </c>
    </row>
    <row r="214" spans="1:3" ht="62.4" x14ac:dyDescent="0.3">
      <c r="A214" s="9" t="s">
        <v>155</v>
      </c>
      <c r="B214" s="9" t="s">
        <v>253</v>
      </c>
      <c r="C214" s="10">
        <f>C215</f>
        <v>2554555</v>
      </c>
    </row>
    <row r="215" spans="1:3" ht="62.4" x14ac:dyDescent="0.3">
      <c r="A215" s="9" t="s">
        <v>156</v>
      </c>
      <c r="B215" s="9" t="s">
        <v>78</v>
      </c>
      <c r="C215" s="10">
        <f>C216</f>
        <v>2554555</v>
      </c>
    </row>
    <row r="216" spans="1:3" ht="62.4" x14ac:dyDescent="0.3">
      <c r="A216" s="7" t="s">
        <v>157</v>
      </c>
      <c r="B216" s="7" t="s">
        <v>78</v>
      </c>
      <c r="C216" s="1">
        <v>2554555</v>
      </c>
    </row>
    <row r="217" spans="1:3" ht="31.2" x14ac:dyDescent="0.3">
      <c r="A217" s="9" t="s">
        <v>158</v>
      </c>
      <c r="B217" s="9" t="s">
        <v>251</v>
      </c>
      <c r="C217" s="10">
        <f>C218</f>
        <v>12995900</v>
      </c>
    </row>
    <row r="218" spans="1:3" ht="31.2" x14ac:dyDescent="0.3">
      <c r="A218" s="9" t="s">
        <v>159</v>
      </c>
      <c r="B218" s="9" t="s">
        <v>252</v>
      </c>
      <c r="C218" s="10">
        <f>C219</f>
        <v>12995900</v>
      </c>
    </row>
    <row r="219" spans="1:3" ht="31.2" x14ac:dyDescent="0.3">
      <c r="A219" s="7" t="s">
        <v>160</v>
      </c>
      <c r="B219" s="7" t="s">
        <v>252</v>
      </c>
      <c r="C219" s="1">
        <v>12995900</v>
      </c>
    </row>
    <row r="220" spans="1:3" ht="46.8" x14ac:dyDescent="0.3">
      <c r="A220" s="8" t="s">
        <v>161</v>
      </c>
      <c r="B220" s="9" t="s">
        <v>256</v>
      </c>
      <c r="C220" s="10">
        <f>C221</f>
        <v>295398</v>
      </c>
    </row>
    <row r="221" spans="1:3" ht="46.8" x14ac:dyDescent="0.3">
      <c r="A221" s="9" t="s">
        <v>162</v>
      </c>
      <c r="B221" s="9" t="s">
        <v>257</v>
      </c>
      <c r="C221" s="10">
        <f>C222</f>
        <v>295398</v>
      </c>
    </row>
    <row r="222" spans="1:3" ht="46.8" x14ac:dyDescent="0.3">
      <c r="A222" s="7" t="s">
        <v>163</v>
      </c>
      <c r="B222" s="7" t="s">
        <v>257</v>
      </c>
      <c r="C222" s="1">
        <v>295398</v>
      </c>
    </row>
    <row r="223" spans="1:3" ht="62.4" x14ac:dyDescent="0.3">
      <c r="A223" s="8" t="s">
        <v>164</v>
      </c>
      <c r="B223" s="9" t="s">
        <v>258</v>
      </c>
      <c r="C223" s="10">
        <f>C224</f>
        <v>72497</v>
      </c>
    </row>
    <row r="224" spans="1:3" ht="78" x14ac:dyDescent="0.3">
      <c r="A224" s="8" t="s">
        <v>165</v>
      </c>
      <c r="B224" s="9" t="s">
        <v>246</v>
      </c>
      <c r="C224" s="10">
        <f>C225</f>
        <v>72497</v>
      </c>
    </row>
    <row r="225" spans="1:3" ht="78" x14ac:dyDescent="0.3">
      <c r="A225" s="6" t="s">
        <v>166</v>
      </c>
      <c r="B225" s="7" t="s">
        <v>247</v>
      </c>
      <c r="C225" s="1">
        <v>72497</v>
      </c>
    </row>
    <row r="226" spans="1:3" ht="46.8" x14ac:dyDescent="0.3">
      <c r="A226" s="8" t="s">
        <v>295</v>
      </c>
      <c r="B226" s="9" t="s">
        <v>294</v>
      </c>
      <c r="C226" s="10">
        <f>C227</f>
        <v>68108116</v>
      </c>
    </row>
    <row r="227" spans="1:3" ht="46.8" x14ac:dyDescent="0.3">
      <c r="A227" s="6" t="s">
        <v>284</v>
      </c>
      <c r="B227" s="7" t="s">
        <v>285</v>
      </c>
      <c r="C227" s="1">
        <v>68108116</v>
      </c>
    </row>
    <row r="228" spans="1:3" ht="62.4" x14ac:dyDescent="0.3">
      <c r="A228" s="8" t="s">
        <v>311</v>
      </c>
      <c r="B228" s="9" t="s">
        <v>313</v>
      </c>
      <c r="C228" s="10">
        <f>C229</f>
        <v>13777331</v>
      </c>
    </row>
    <row r="229" spans="1:3" ht="62.4" x14ac:dyDescent="0.3">
      <c r="A229" s="6" t="s">
        <v>312</v>
      </c>
      <c r="B229" s="7" t="s">
        <v>313</v>
      </c>
      <c r="C229" s="1">
        <v>13777331</v>
      </c>
    </row>
    <row r="230" spans="1:3" ht="62.4" x14ac:dyDescent="0.3">
      <c r="A230" s="8" t="s">
        <v>296</v>
      </c>
      <c r="B230" s="9" t="s">
        <v>297</v>
      </c>
      <c r="C230" s="10">
        <f>C231</f>
        <v>10307093</v>
      </c>
    </row>
    <row r="231" spans="1:3" ht="62.4" x14ac:dyDescent="0.3">
      <c r="A231" s="6" t="s">
        <v>282</v>
      </c>
      <c r="B231" s="7" t="s">
        <v>283</v>
      </c>
      <c r="C231" s="1">
        <v>10307093</v>
      </c>
    </row>
    <row r="232" spans="1:3" ht="78" x14ac:dyDescent="0.3">
      <c r="A232" s="8" t="s">
        <v>167</v>
      </c>
      <c r="B232" s="9" t="s">
        <v>248</v>
      </c>
      <c r="C232" s="10">
        <f>C233</f>
        <v>9866675</v>
      </c>
    </row>
    <row r="233" spans="1:3" ht="93.6" x14ac:dyDescent="0.3">
      <c r="A233" s="8" t="s">
        <v>168</v>
      </c>
      <c r="B233" s="9" t="s">
        <v>249</v>
      </c>
      <c r="C233" s="10">
        <f>C234</f>
        <v>9866675</v>
      </c>
    </row>
    <row r="234" spans="1:3" ht="93.6" x14ac:dyDescent="0.3">
      <c r="A234" s="6" t="s">
        <v>169</v>
      </c>
      <c r="B234" s="7" t="s">
        <v>249</v>
      </c>
      <c r="C234" s="1">
        <v>9866675</v>
      </c>
    </row>
    <row r="235" spans="1:3" ht="46.8" x14ac:dyDescent="0.3">
      <c r="A235" s="8" t="s">
        <v>304</v>
      </c>
      <c r="B235" s="9" t="s">
        <v>303</v>
      </c>
      <c r="C235" s="1">
        <f>C236</f>
        <v>12136600</v>
      </c>
    </row>
    <row r="236" spans="1:3" ht="46.8" x14ac:dyDescent="0.3">
      <c r="A236" s="6" t="s">
        <v>302</v>
      </c>
      <c r="B236" s="7" t="s">
        <v>303</v>
      </c>
      <c r="C236" s="1">
        <v>12136600</v>
      </c>
    </row>
    <row r="237" spans="1:3" ht="46.8" x14ac:dyDescent="0.3">
      <c r="A237" s="8" t="s">
        <v>170</v>
      </c>
      <c r="B237" s="9" t="s">
        <v>250</v>
      </c>
      <c r="C237" s="10">
        <f>C238</f>
        <v>566161</v>
      </c>
    </row>
    <row r="238" spans="1:3" ht="46.8" x14ac:dyDescent="0.3">
      <c r="A238" s="8" t="s">
        <v>171</v>
      </c>
      <c r="B238" s="9" t="s">
        <v>79</v>
      </c>
      <c r="C238" s="10">
        <f>C239</f>
        <v>566161</v>
      </c>
    </row>
    <row r="239" spans="1:3" ht="46.8" x14ac:dyDescent="0.3">
      <c r="A239" s="6" t="s">
        <v>172</v>
      </c>
      <c r="B239" s="7" t="s">
        <v>79</v>
      </c>
      <c r="C239" s="1">
        <v>566161</v>
      </c>
    </row>
    <row r="240" spans="1:3" ht="31.2" x14ac:dyDescent="0.3">
      <c r="A240" s="8" t="s">
        <v>289</v>
      </c>
      <c r="B240" s="9" t="s">
        <v>290</v>
      </c>
      <c r="C240" s="10">
        <f>C241</f>
        <v>698320</v>
      </c>
    </row>
    <row r="241" spans="1:3" ht="31.2" x14ac:dyDescent="0.3">
      <c r="A241" s="8" t="s">
        <v>291</v>
      </c>
      <c r="B241" s="9" t="s">
        <v>292</v>
      </c>
      <c r="C241" s="10">
        <f>C242</f>
        <v>698320</v>
      </c>
    </row>
    <row r="242" spans="1:3" ht="31.2" x14ac:dyDescent="0.3">
      <c r="A242" s="6" t="s">
        <v>293</v>
      </c>
      <c r="B242" s="7" t="s">
        <v>292</v>
      </c>
      <c r="C242" s="1">
        <v>698320</v>
      </c>
    </row>
    <row r="243" spans="1:3" ht="31.2" x14ac:dyDescent="0.3">
      <c r="A243" s="8" t="s">
        <v>173</v>
      </c>
      <c r="B243" s="9" t="s">
        <v>193</v>
      </c>
      <c r="C243" s="10">
        <f>C244</f>
        <v>21633883</v>
      </c>
    </row>
    <row r="244" spans="1:3" ht="46.8" x14ac:dyDescent="0.3">
      <c r="A244" s="8" t="s">
        <v>174</v>
      </c>
      <c r="B244" s="9" t="s">
        <v>243</v>
      </c>
      <c r="C244" s="10">
        <f>C245</f>
        <v>21633883</v>
      </c>
    </row>
    <row r="245" spans="1:3" ht="46.8" x14ac:dyDescent="0.3">
      <c r="A245" s="6" t="s">
        <v>175</v>
      </c>
      <c r="B245" s="7" t="s">
        <v>243</v>
      </c>
      <c r="C245" s="1">
        <v>21633883</v>
      </c>
    </row>
    <row r="246" spans="1:3" ht="31.2" x14ac:dyDescent="0.3">
      <c r="A246" s="8" t="s">
        <v>176</v>
      </c>
      <c r="B246" s="9" t="s">
        <v>244</v>
      </c>
      <c r="C246" s="10">
        <f>C247</f>
        <v>1354753</v>
      </c>
    </row>
    <row r="247" spans="1:3" ht="31.2" x14ac:dyDescent="0.3">
      <c r="A247" s="8" t="s">
        <v>177</v>
      </c>
      <c r="B247" s="9" t="s">
        <v>245</v>
      </c>
      <c r="C247" s="10">
        <f>C248</f>
        <v>1354753</v>
      </c>
    </row>
    <row r="248" spans="1:3" ht="31.2" x14ac:dyDescent="0.3">
      <c r="A248" s="6" t="s">
        <v>178</v>
      </c>
      <c r="B248" s="7" t="s">
        <v>245</v>
      </c>
      <c r="C248" s="1">
        <v>1354753</v>
      </c>
    </row>
    <row r="249" spans="1:3" ht="15.6" x14ac:dyDescent="0.3">
      <c r="A249" s="3" t="s">
        <v>179</v>
      </c>
      <c r="B249" s="4" t="s">
        <v>80</v>
      </c>
      <c r="C249" s="5">
        <f>C250+C255+C258</f>
        <v>2508169</v>
      </c>
    </row>
    <row r="250" spans="1:3" ht="62.4" x14ac:dyDescent="0.3">
      <c r="A250" s="8" t="s">
        <v>180</v>
      </c>
      <c r="B250" s="9" t="s">
        <v>81</v>
      </c>
      <c r="C250" s="10">
        <f>C251</f>
        <v>1404003</v>
      </c>
    </row>
    <row r="251" spans="1:3" ht="70.5" customHeight="1" x14ac:dyDescent="0.3">
      <c r="A251" s="8" t="s">
        <v>181</v>
      </c>
      <c r="B251" s="9" t="s">
        <v>82</v>
      </c>
      <c r="C251" s="10">
        <f>C252+C253+C254</f>
        <v>1404003</v>
      </c>
    </row>
    <row r="252" spans="1:3" ht="67.5" customHeight="1" x14ac:dyDescent="0.3">
      <c r="A252" s="6" t="s">
        <v>182</v>
      </c>
      <c r="B252" s="7" t="s">
        <v>82</v>
      </c>
      <c r="C252" s="1">
        <v>616167</v>
      </c>
    </row>
    <row r="253" spans="1:3" ht="70.5" customHeight="1" x14ac:dyDescent="0.3">
      <c r="A253" s="6" t="s">
        <v>183</v>
      </c>
      <c r="B253" s="7" t="s">
        <v>82</v>
      </c>
      <c r="C253" s="1">
        <v>499836</v>
      </c>
    </row>
    <row r="254" spans="1:3" ht="67.5" customHeight="1" x14ac:dyDescent="0.3">
      <c r="A254" s="6" t="s">
        <v>184</v>
      </c>
      <c r="B254" s="7" t="s">
        <v>82</v>
      </c>
      <c r="C254" s="1">
        <v>288000</v>
      </c>
    </row>
    <row r="255" spans="1:3" ht="52.5" customHeight="1" x14ac:dyDescent="0.3">
      <c r="A255" s="8" t="s">
        <v>361</v>
      </c>
      <c r="B255" s="9" t="s">
        <v>362</v>
      </c>
      <c r="C255" s="10">
        <f>C256</f>
        <v>104166</v>
      </c>
    </row>
    <row r="256" spans="1:3" s="24" customFormat="1" ht="54" customHeight="1" x14ac:dyDescent="0.3">
      <c r="A256" s="8" t="s">
        <v>360</v>
      </c>
      <c r="B256" s="9" t="s">
        <v>363</v>
      </c>
      <c r="C256" s="10">
        <f>C257</f>
        <v>104166</v>
      </c>
    </row>
    <row r="257" spans="1:3" s="24" customFormat="1" ht="67.5" customHeight="1" x14ac:dyDescent="0.3">
      <c r="A257" s="6" t="s">
        <v>364</v>
      </c>
      <c r="B257" s="7" t="s">
        <v>363</v>
      </c>
      <c r="C257" s="1">
        <v>104166</v>
      </c>
    </row>
    <row r="258" spans="1:3" ht="39" customHeight="1" x14ac:dyDescent="0.3">
      <c r="A258" s="8" t="s">
        <v>314</v>
      </c>
      <c r="B258" s="9" t="s">
        <v>317</v>
      </c>
      <c r="C258" s="10">
        <v>1000000</v>
      </c>
    </row>
    <row r="259" spans="1:3" ht="41.25" customHeight="1" x14ac:dyDescent="0.3">
      <c r="A259" s="6" t="s">
        <v>315</v>
      </c>
      <c r="B259" s="7" t="s">
        <v>316</v>
      </c>
      <c r="C259" s="1">
        <v>1000000</v>
      </c>
    </row>
    <row r="260" spans="1:3" ht="15.6" x14ac:dyDescent="0.3">
      <c r="A260" s="3"/>
      <c r="B260" s="3" t="s">
        <v>83</v>
      </c>
      <c r="C260" s="5">
        <f>C138+C10</f>
        <v>1265296854</v>
      </c>
    </row>
  </sheetData>
  <mergeCells count="7">
    <mergeCell ref="B1:C1"/>
    <mergeCell ref="B2:C2"/>
    <mergeCell ref="B3:C3"/>
    <mergeCell ref="A8:A9"/>
    <mergeCell ref="B8:B9"/>
    <mergeCell ref="A6:C7"/>
    <mergeCell ref="B4:C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2021-09-24T06:39:07Z</cp:lastPrinted>
  <dcterms:created xsi:type="dcterms:W3CDTF">2018-05-24T06:09:51Z</dcterms:created>
  <dcterms:modified xsi:type="dcterms:W3CDTF">2022-01-11T05:24:22Z</dcterms:modified>
</cp:coreProperties>
</file>