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505" windowHeight="12195" tabRatio="840" firstSheet="1" activeTab="4"/>
  </bookViews>
  <sheets>
    <sheet name="Кирова 7" sheetId="1" r:id="rId1"/>
    <sheet name="Кирова 7а" sheetId="2" r:id="rId2"/>
    <sheet name="Кирова 9" sheetId="3" r:id="rId3"/>
    <sheet name="Кирова 15" sheetId="4" r:id="rId4"/>
    <sheet name="Седова 31" sheetId="5" r:id="rId5"/>
    <sheet name="Шишкина 1" sheetId="6" r:id="rId6"/>
    <sheet name="Шишкина3" sheetId="7" r:id="rId7"/>
    <sheet name="Шишкина 5" sheetId="8" r:id="rId8"/>
    <sheet name="Шишкина 7" sheetId="9" r:id="rId9"/>
    <sheet name="Шишкина 9" sheetId="10" r:id="rId10"/>
    <sheet name="Менжинского 43" sheetId="11" r:id="rId11"/>
    <sheet name="Менжинского 45" sheetId="12" r:id="rId12"/>
    <sheet name="Менжинского 55" sheetId="13" r:id="rId13"/>
    <sheet name="Менжинского 57" sheetId="14" r:id="rId14"/>
    <sheet name="Менжинского 59" sheetId="15" r:id="rId15"/>
    <sheet name="Молодёжная 1" sheetId="16" r:id="rId16"/>
    <sheet name="молодёжная 3" sheetId="17" r:id="rId17"/>
    <sheet name="Молодёжная 3а" sheetId="18" r:id="rId18"/>
    <sheet name="Строителей 1" sheetId="19" r:id="rId19"/>
    <sheet name="Строителей 2" sheetId="20" r:id="rId20"/>
    <sheet name="Строителей 3" sheetId="21" r:id="rId21"/>
    <sheet name="Строителей 5" sheetId="22" r:id="rId22"/>
    <sheet name="Строителей 5а" sheetId="23" r:id="rId23"/>
    <sheet name="Юбилейный пр-д 1" sheetId="24" r:id="rId24"/>
    <sheet name="Юбилейный 6" sheetId="25" r:id="rId25"/>
    <sheet name="Юбилейный пр-д 8" sheetId="26" r:id="rId26"/>
    <sheet name="Юбилейный пр-д 9" sheetId="27" r:id="rId27"/>
    <sheet name="Юбилейный пр-д 10" sheetId="28" r:id="rId28"/>
    <sheet name="Юбилейный пр-д 11" sheetId="29" r:id="rId29"/>
    <sheet name="Юбилейный пр-д 12" sheetId="30" r:id="rId30"/>
  </sheets>
  <definedNames/>
  <calcPr fullCalcOnLoad="1"/>
</workbook>
</file>

<file path=xl/sharedStrings.xml><?xml version="1.0" encoding="utf-8"?>
<sst xmlns="http://schemas.openxmlformats.org/spreadsheetml/2006/main" count="612" uniqueCount="250">
  <si>
    <t>Площадь дома</t>
  </si>
  <si>
    <t>Сбор по дому за год</t>
  </si>
  <si>
    <t>Виды ремонта</t>
  </si>
  <si>
    <t>Стоимость ремонта</t>
  </si>
  <si>
    <t>Входящий остаток</t>
  </si>
  <si>
    <t>Остаток денежных средств по статьям</t>
  </si>
  <si>
    <t>Денежный сбор с 1м² руб.</t>
  </si>
  <si>
    <t>Общий сбор по дому за год</t>
  </si>
  <si>
    <t>№</t>
  </si>
  <si>
    <t>Итого по дому:</t>
  </si>
  <si>
    <t xml:space="preserve">Остаток денежных средств </t>
  </si>
  <si>
    <t>Остаток денежных средств</t>
  </si>
  <si>
    <t>№п\п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</si>
  <si>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</si>
  <si>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</si>
  <si>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Планируемый сбор по дому за год</t>
  </si>
  <si>
    <t>Планируемый общий сбор по дому за год на 31.12.2011г.</t>
  </si>
  <si>
    <t>Сбор по дому за месяцев</t>
  </si>
  <si>
    <t xml:space="preserve"> </t>
  </si>
  <si>
    <t>Оплата услуг по изготовлению сметной документации</t>
  </si>
  <si>
    <t>Виды работ</t>
  </si>
  <si>
    <t xml:space="preserve">   </t>
  </si>
  <si>
    <t>Замена водопроводного стояка кв. 105,108,111,114,117</t>
  </si>
  <si>
    <t>Замена дверных блоков и лестниц выходов на кровлю 1и 8 под</t>
  </si>
  <si>
    <t>Замена водопроводного стояка кв. 74,77,80,83,86</t>
  </si>
  <si>
    <t xml:space="preserve">Установка снегозадержателей на козырьках и расчистка снега </t>
  </si>
  <si>
    <t>Ремонт канализации в подвале 6 под.</t>
  </si>
  <si>
    <t>Установка решеток для ног на входных площадках</t>
  </si>
  <si>
    <t>Ремонт ливневой канализации 5 под.</t>
  </si>
  <si>
    <t>Замена водопроводного стояка кв. 87,89,91,93,95</t>
  </si>
  <si>
    <t>Ремонт канализации кв.83</t>
  </si>
  <si>
    <t>Ремонт отопления в подвале</t>
  </si>
  <si>
    <t>Ремонт водолровода</t>
  </si>
  <si>
    <t>Ремонт отопления (подвал)</t>
  </si>
  <si>
    <t>Окраска малых архитектурных форм</t>
  </si>
  <si>
    <t>Ремонт кровли</t>
  </si>
  <si>
    <t>Ремонт кровли на лоджиях</t>
  </si>
  <si>
    <t>Ремонт кровли над 2,3 под.</t>
  </si>
  <si>
    <t>Ремонт водопровода (подвал)</t>
  </si>
  <si>
    <t>Ремонт канализации кв. 10</t>
  </si>
  <si>
    <t>Ремонт ливневой канализации в тамбуре кв. 83,84,103,104.</t>
  </si>
  <si>
    <t>Ремонт вешалов под. 6</t>
  </si>
  <si>
    <t>Ремонт кровли над балконом и ремонт ограждения лоджии</t>
  </si>
  <si>
    <t>смена стекла</t>
  </si>
  <si>
    <t>ремонт вентканала кв. 54</t>
  </si>
  <si>
    <t>Косметический ремонт под. 2,3</t>
  </si>
  <si>
    <t>Ремонт кровли над балконом кв 119</t>
  </si>
  <si>
    <t>Герметизация швов кв.94,95.</t>
  </si>
  <si>
    <t>Ремонт откосов</t>
  </si>
  <si>
    <t>Ремонт тамбуров</t>
  </si>
  <si>
    <t>Ремонт водостока</t>
  </si>
  <si>
    <t>Покраска газовых труб</t>
  </si>
  <si>
    <t>Замена розлива отопления 1/2 часть дома</t>
  </si>
  <si>
    <t>Ремонт балконной плиты кв.88</t>
  </si>
  <si>
    <t>Ремонт отопления подвал</t>
  </si>
  <si>
    <t>Устройство вешалов</t>
  </si>
  <si>
    <t>Ремонт отопления кв.4</t>
  </si>
  <si>
    <t>Ремонт отопления кв.21</t>
  </si>
  <si>
    <t>Ремонт отопления кв.61(подвал)</t>
  </si>
  <si>
    <t>Ремонт вентканалов</t>
  </si>
  <si>
    <t>Устройство площадки для стоянки автомобилей</t>
  </si>
  <si>
    <t>Ремонт отмостки</t>
  </si>
  <si>
    <t>Демонтаж антенны</t>
  </si>
  <si>
    <t>Замена водопроводного стояка кв.14</t>
  </si>
  <si>
    <t>Ремонт канализации кв.8</t>
  </si>
  <si>
    <t>Ремонт остекления 2 под.</t>
  </si>
  <si>
    <t>Ремонт отопления кв.30</t>
  </si>
  <si>
    <t>Замена водопроводного стояка отопления 30,33,36,39,42</t>
  </si>
  <si>
    <t>Ремонт ливневой канализации 10 под.</t>
  </si>
  <si>
    <t>Ремонт остекления 4 под.</t>
  </si>
  <si>
    <t xml:space="preserve">Ремонт остекления </t>
  </si>
  <si>
    <t>Ремонт остекления 3под.</t>
  </si>
  <si>
    <t>Ремонт отопления кв.38</t>
  </si>
  <si>
    <t>Герметизация панельных швов кв.73</t>
  </si>
  <si>
    <t>Ремонт кровли кв.55</t>
  </si>
  <si>
    <t>Ремонт кровли кв. 15</t>
  </si>
  <si>
    <t>Смена водоприемной воронки</t>
  </si>
  <si>
    <t>Ремонт кровли на лоджии кв.132</t>
  </si>
  <si>
    <t>Ремонт кровли с очисткой 2под. Кв.29</t>
  </si>
  <si>
    <t>Работы по заделке температурного шва</t>
  </si>
  <si>
    <t>Работы по заделке температурного шва монтажной пеной и оцинкованной сталью</t>
  </si>
  <si>
    <t>Ремонт козырьков входов</t>
  </si>
  <si>
    <t>Капитальный ремонт распределительной сети электроснабжения</t>
  </si>
  <si>
    <t>Планировка придомовой территории бульдозером привоз грунта и устройство клумбы</t>
  </si>
  <si>
    <t xml:space="preserve">Ремонт кровли </t>
  </si>
  <si>
    <t>Услуги транспорта автовышка</t>
  </si>
  <si>
    <t>Услуги автовышки для ремонта балкона</t>
  </si>
  <si>
    <t>Услуги автовышки для ремонта межпанельных швов</t>
  </si>
  <si>
    <t>Ремонт балкона кв.54</t>
  </si>
  <si>
    <t>Ремонт тамбуров 2,3,4 под.</t>
  </si>
  <si>
    <t>Дезинсекция подвала от комаров, блох</t>
  </si>
  <si>
    <t>Подъем материалов на кровлю с использованием автовышки</t>
  </si>
  <si>
    <t>Спиловка деревьев</t>
  </si>
  <si>
    <t>Ремонт балкона кв 9</t>
  </si>
  <si>
    <t>Окашивание сорной растительности</t>
  </si>
  <si>
    <t>Ремонт балкона с использованием автовышки</t>
  </si>
  <si>
    <t>Услуга транспорта автовышки</t>
  </si>
  <si>
    <t>Ремонт кровли 2 под.</t>
  </si>
  <si>
    <t>Герметизация температурных швов</t>
  </si>
  <si>
    <t>Иготовление, установка, окраска, ограждений цветников</t>
  </si>
  <si>
    <t xml:space="preserve">Герметизация панельных швов </t>
  </si>
  <si>
    <t>Ремонт перил</t>
  </si>
  <si>
    <t>Замена водопроводного стояка кв. 2,5,8,11,14</t>
  </si>
  <si>
    <t>Замена водопроводного стояка кв. 92,95,98,101,104</t>
  </si>
  <si>
    <t>Работа автовышки при распиловке деревьев</t>
  </si>
  <si>
    <t>Установка  окон ПВХ</t>
  </si>
  <si>
    <t>Ремонт отопления кв. 36,91,93.</t>
  </si>
  <si>
    <t>замена розлива отопления</t>
  </si>
  <si>
    <t>Изготовление и установка решеток на окна 1-2 под.</t>
  </si>
  <si>
    <t>Вывоз крупногабаритного мусора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</si>
  <si>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</si>
  <si>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ул.Седова д.31    2013г.</t>
  </si>
  <si>
    <t>Ремонт отопления кв.2</t>
  </si>
  <si>
    <t>Юбилейный пр д.№ 12 - 2013г.</t>
  </si>
  <si>
    <t>Юбилейный пр д.№11 - 2013г.</t>
  </si>
  <si>
    <t>Юбилейный пр д.№10 - 2013г.</t>
  </si>
  <si>
    <t>Юбилейный пр д.№9 - 2013г.</t>
  </si>
  <si>
    <t>Юбилейный пр д.№8 - 2013г.</t>
  </si>
  <si>
    <t>Юбилейный пр д.№6 - 2013г.</t>
  </si>
  <si>
    <t>Юбилейный пр Д. №1- 2013г.</t>
  </si>
  <si>
    <t>Стоителей 5а-2013г.</t>
  </si>
  <si>
    <t>Строителей 5-2013г.</t>
  </si>
  <si>
    <t>Строителей д.№3 - 2013г.</t>
  </si>
  <si>
    <t>Строителей д.№2 - 2013г.</t>
  </si>
  <si>
    <t>Строителей д.№1 - 2013г.</t>
  </si>
  <si>
    <t>Молодежная д.№3а - 2013г.</t>
  </si>
  <si>
    <t>Молодежная д.№3- 2013г.</t>
  </si>
  <si>
    <t>Молодежная д.№1-2013г.</t>
  </si>
  <si>
    <t>Менжинского д. 59- 2013г.</t>
  </si>
  <si>
    <t>Менжинского д. 57- 2013г.</t>
  </si>
  <si>
    <t>Менжинского д. 55- 2013г.</t>
  </si>
  <si>
    <t>Менжинского д. 45- 2013г.</t>
  </si>
  <si>
    <t>Менжинского д. 43- 2013г.</t>
  </si>
  <si>
    <t>Шишкина д.№9-2013г.</t>
  </si>
  <si>
    <t>Шишкина д.№7-2013г.</t>
  </si>
  <si>
    <t>Шишкина д.№5- 2013г.</t>
  </si>
  <si>
    <t>Шишкина д.№3-2013г.</t>
  </si>
  <si>
    <t>Шишкина 1- 2013г.</t>
  </si>
  <si>
    <t>Кирова 15-2013г.</t>
  </si>
  <si>
    <t>Кирова 9-2013г.</t>
  </si>
  <si>
    <t>Кирова 7а -2013г.</t>
  </si>
  <si>
    <t>Кирова 7- 2013г.</t>
  </si>
  <si>
    <t>Ремонт отопления</t>
  </si>
  <si>
    <t>Ремонт ливневой канализации</t>
  </si>
  <si>
    <t>Замена дверных блоков выхода на кровлю</t>
  </si>
  <si>
    <t>Установка снегозадержателей на балконных козырьках</t>
  </si>
  <si>
    <t>Замена лестниц выхода на крышу</t>
  </si>
  <si>
    <t>Ремонт отопления кв. 77,31</t>
  </si>
  <si>
    <t>Замена водопроводного стояка кв. 77,89</t>
  </si>
  <si>
    <t>Замена водопроводного стояка кв. 32,35,38,41,44</t>
  </si>
  <si>
    <t>ремонт ливневой канализации (подвал)</t>
  </si>
  <si>
    <t>Ремонт балконных плит</t>
  </si>
  <si>
    <t>Устройство волосипедной стоянки</t>
  </si>
  <si>
    <t>Ремонт канализации кв.44</t>
  </si>
  <si>
    <t>Устройство ограждения территории</t>
  </si>
  <si>
    <t>Ремонт канализации подвал (под аптекой)</t>
  </si>
  <si>
    <t>Ремонт отопления 2 -ой подъезд.</t>
  </si>
  <si>
    <t>Ремонт отопления  подвал (под аптекой)</t>
  </si>
  <si>
    <t>Ремонт выхода на кровлю</t>
  </si>
  <si>
    <t>Засыпка пазух канализационных колодцев у 6 под.</t>
  </si>
  <si>
    <t>Засыпка пазух канализационных колодцев у 4 под.</t>
  </si>
  <si>
    <t>Замена водопроводного стояка кв.20,23,26,29</t>
  </si>
  <si>
    <t>Ремонт вытяжек</t>
  </si>
  <si>
    <t>Ремонт вентканала кв.37</t>
  </si>
  <si>
    <t>Ремонт канализации5 под.</t>
  </si>
  <si>
    <t>Ремонт канализации кв.1,2</t>
  </si>
  <si>
    <t>Замена водопроводного стояка кв. 1,5,9,13</t>
  </si>
  <si>
    <t>Устройство песочницы</t>
  </si>
  <si>
    <t>Закладка подвальных окон</t>
  </si>
  <si>
    <t>Ремонт входных площадок</t>
  </si>
  <si>
    <t>Замена входных ступеней</t>
  </si>
  <si>
    <t>Ремонт водопровода3-4 под. кв.43</t>
  </si>
  <si>
    <t>Ремонт отопления 4 под.</t>
  </si>
  <si>
    <t>Ремонт водопровода кв.48</t>
  </si>
  <si>
    <t>Замена водопроводного стояка кв. 19,22,25,28</t>
  </si>
  <si>
    <t>Ремонт канализации кв.37</t>
  </si>
  <si>
    <t>Устройство лавочки</t>
  </si>
  <si>
    <t>Замена водопроводного стояка кв. 18,19,22,23,26,27,30,31</t>
  </si>
  <si>
    <t>Ремонт отопления( подвал) кв.67,73</t>
  </si>
  <si>
    <t>Закрытие подвального окна</t>
  </si>
  <si>
    <t>Ремонт балкона кв.14</t>
  </si>
  <si>
    <t>Замена водопроводного стояка кв.3,6,9,12,15</t>
  </si>
  <si>
    <t>Ремонт отопления (библиотека)</t>
  </si>
  <si>
    <t>Ремонт отопления кв.43,46</t>
  </si>
  <si>
    <t>Засыпка ямы у 1 под.</t>
  </si>
  <si>
    <t>Ремонт отопления( подвал) кв.112</t>
  </si>
  <si>
    <t>Ремонт канализации кв.14</t>
  </si>
  <si>
    <t>Закрытие подвальных окон (3шт.)</t>
  </si>
  <si>
    <t>Ремонт кровли кв. 66</t>
  </si>
  <si>
    <t>Ремонт кровли на лоджиях кв. 13,30,43,105.</t>
  </si>
  <si>
    <t>Привозка песка</t>
  </si>
  <si>
    <t>Засыпка ямы</t>
  </si>
  <si>
    <t>Спиловка ,раскряжевка, погрузка,вывоз деревьев</t>
  </si>
  <si>
    <t>Ремонт штукатурки цоколя</t>
  </si>
  <si>
    <t>Ремонт кровли кв. 16</t>
  </si>
  <si>
    <t>Укладка тротуарной плитки</t>
  </si>
  <si>
    <t>Устройство асфальтового покрытия у входных площадок</t>
  </si>
  <si>
    <t>Ремонт кровли над витринами</t>
  </si>
  <si>
    <t>Ремонт отопления кв.120</t>
  </si>
  <si>
    <t>Ремонт ливневой канализации 1 под.</t>
  </si>
  <si>
    <t>Закрытие подвальных окон (1шт)</t>
  </si>
  <si>
    <t>Ремонт отопления кв.1</t>
  </si>
  <si>
    <t>Герметизация межпанельных швов</t>
  </si>
  <si>
    <t>Укрепление парапета</t>
  </si>
  <si>
    <t>Ремонт ступеней 2под.</t>
  </si>
  <si>
    <t>Ремонт козырьков с очисткой</t>
  </si>
  <si>
    <t>Ремонт кровли с очисткой</t>
  </si>
  <si>
    <t>Ремонт кровли с очисткой 5 под.</t>
  </si>
  <si>
    <t>Ремонт отопления (подвал) кв 6</t>
  </si>
  <si>
    <t>Спилка деревьев</t>
  </si>
  <si>
    <t>Ремонт полов плиткой керамической</t>
  </si>
  <si>
    <t>Косметический ремонт под. 1,4</t>
  </si>
  <si>
    <t>Дезинсекция подвала от комаров</t>
  </si>
  <si>
    <t>Демонтаж малых форм</t>
  </si>
  <si>
    <t>Корчевка кустарников экскаватором</t>
  </si>
  <si>
    <t>Ремонт кровли кв 19,20</t>
  </si>
  <si>
    <t>Герметизация межпанельных швов кв.12,55</t>
  </si>
  <si>
    <t>Герметизация панельных швов кв.78</t>
  </si>
  <si>
    <t>Герметизация межпанельных швов кв.21,32,33</t>
  </si>
  <si>
    <t>Герметизация панельных швов кв.17</t>
  </si>
  <si>
    <t>Работы с применением автовышки</t>
  </si>
  <si>
    <t>Монтаж датчика движения 2 под.</t>
  </si>
  <si>
    <t>Герметизация панельных швов</t>
  </si>
  <si>
    <t>Ремонткровли козырьков над лоджиями кв.15,42</t>
  </si>
  <si>
    <t>Работа автовышки</t>
  </si>
  <si>
    <t>Устройство входной площадки у 3 под.</t>
  </si>
  <si>
    <t>Устройство площадки для стоянки автотраспорта</t>
  </si>
  <si>
    <t>Обрезка деревьев</t>
  </si>
  <si>
    <t>Герметизация межпанельных швов кв.29</t>
  </si>
  <si>
    <t>Крепление парапета и герметизация примыканий к трубам</t>
  </si>
  <si>
    <t>Монтаж освещения сараек подвала</t>
  </si>
  <si>
    <t>Ремонт отопления кв.17,22,25,29</t>
  </si>
  <si>
    <t>Ремонт отопления кв.42</t>
  </si>
  <si>
    <t>Ремонт отопления кв.18</t>
  </si>
  <si>
    <t>Ремонт отопления кв.47</t>
  </si>
  <si>
    <t>Замена водопроводного стояка кв. 33,36,39,45</t>
  </si>
  <si>
    <t>Замена задвижки подвал</t>
  </si>
  <si>
    <t>Ремонт отопления кв.48</t>
  </si>
  <si>
    <t>Замена предохранителей</t>
  </si>
  <si>
    <t>Замена дверного блока в подвал</t>
  </si>
  <si>
    <t>Замена плавкой вставки под.1</t>
  </si>
  <si>
    <t>Ремонт люка выхода на кровлю</t>
  </si>
  <si>
    <t>Подключение к эл. сетям обогреваемых водосточных воронок</t>
  </si>
  <si>
    <t>Дезинсекция подвала</t>
  </si>
  <si>
    <t>Ремонт тамбура  5 под.</t>
  </si>
  <si>
    <t>Изготовление , установка,окраска ограждений цветников</t>
  </si>
  <si>
    <t>Замена дверного блока выхода на кровлю</t>
  </si>
  <si>
    <t>Ремонт отопления кв.16</t>
  </si>
  <si>
    <t>Ремонт дворового благоустройства</t>
  </si>
  <si>
    <t>Спиловка, раскряжовкадеревьев,  сучьев, древесины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</si>
</sst>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4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44" fontId="2" fillId="0" borderId="0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4" fontId="2" fillId="4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4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11" fillId="0" borderId="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0"/>
  <sheetViews>
    <sheetView workbookViewId="0" topLeftCell="A4">
      <selection activeCell="I33" sqref="I33"/>
    </sheetView>
  </sheetViews>
  <sheetFormatPr defaultColWidth="9.00390625" defaultRowHeight="12.75"/>
  <cols>
    <col min="1" max="1" width="12.1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43.125" style="3" customWidth="1"/>
    <col min="8" max="8" width="11.875" style="2" customWidth="1"/>
    <col min="9" max="9" width="12.75390625" style="15" customWidth="1"/>
    <col min="10" max="70" width="9.125" style="12" customWidth="1"/>
    <col min="71" max="16384" width="9.125" style="2" customWidth="1"/>
  </cols>
  <sheetData>
    <row r="1" spans="1:9" ht="25.5" customHeight="1">
      <c r="A1" s="62" t="s">
        <v>141</v>
      </c>
      <c r="B1" s="63"/>
      <c r="C1" s="63"/>
      <c r="D1" s="63"/>
      <c r="E1" s="63"/>
      <c r="F1" s="63"/>
      <c r="G1" s="63"/>
      <c r="H1" s="63"/>
      <c r="I1" s="64"/>
    </row>
    <row r="2" spans="1:10" ht="63.75">
      <c r="A2" s="42" t="s">
        <v>4</v>
      </c>
      <c r="B2" s="42" t="s">
        <v>0</v>
      </c>
      <c r="C2" s="42" t="s">
        <v>6</v>
      </c>
      <c r="D2" s="42" t="s">
        <v>1</v>
      </c>
      <c r="E2" s="42" t="s">
        <v>7</v>
      </c>
      <c r="F2" s="42" t="s">
        <v>8</v>
      </c>
      <c r="G2" s="42" t="s">
        <v>2</v>
      </c>
      <c r="H2" s="42" t="s">
        <v>3</v>
      </c>
      <c r="I2" s="42" t="s">
        <v>10</v>
      </c>
      <c r="J2" s="16"/>
    </row>
    <row r="3" spans="1:70" s="4" customFormat="1" ht="12.75" customHeight="1">
      <c r="A3" s="33">
        <v>86430.7</v>
      </c>
      <c r="B3" s="33">
        <v>5511</v>
      </c>
      <c r="C3" s="33">
        <v>4.01</v>
      </c>
      <c r="D3" s="33">
        <f>B3*C3*12</f>
        <v>265189.32</v>
      </c>
      <c r="E3" s="33">
        <f>A3+D3</f>
        <v>351620.02</v>
      </c>
      <c r="F3" s="43">
        <v>1</v>
      </c>
      <c r="G3" s="46" t="s">
        <v>34</v>
      </c>
      <c r="H3" s="48">
        <v>2103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s="4" customFormat="1" ht="12.75">
      <c r="A4" s="33"/>
      <c r="B4" s="33"/>
      <c r="C4" s="33"/>
      <c r="D4" s="33"/>
      <c r="E4" s="33"/>
      <c r="F4" s="43">
        <v>2</v>
      </c>
      <c r="G4" s="46" t="s">
        <v>36</v>
      </c>
      <c r="H4" s="48">
        <v>6762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4" customFormat="1" ht="12.75">
      <c r="A5" s="33"/>
      <c r="B5" s="33"/>
      <c r="C5" s="33"/>
      <c r="D5" s="33"/>
      <c r="E5" s="33"/>
      <c r="F5" s="43">
        <v>3</v>
      </c>
      <c r="G5" s="46" t="s">
        <v>37</v>
      </c>
      <c r="H5" s="48">
        <v>7161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4" customFormat="1" ht="12.75">
      <c r="A6" s="33"/>
      <c r="B6" s="33"/>
      <c r="C6" s="33"/>
      <c r="D6" s="33"/>
      <c r="E6" s="33"/>
      <c r="F6" s="43">
        <v>4</v>
      </c>
      <c r="G6" s="46" t="s">
        <v>38</v>
      </c>
      <c r="H6" s="48">
        <v>3452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4" customFormat="1" ht="25.5">
      <c r="A7" s="33"/>
      <c r="B7" s="33"/>
      <c r="C7" s="33"/>
      <c r="D7" s="33"/>
      <c r="E7" s="33"/>
      <c r="F7" s="43">
        <v>5</v>
      </c>
      <c r="G7" s="46" t="s">
        <v>42</v>
      </c>
      <c r="H7" s="48">
        <v>21710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4" customFormat="1" ht="12.75">
      <c r="A8" s="33"/>
      <c r="B8" s="33"/>
      <c r="C8" s="33"/>
      <c r="D8" s="33"/>
      <c r="E8" s="33"/>
      <c r="F8" s="43">
        <v>6</v>
      </c>
      <c r="G8" s="46" t="s">
        <v>46</v>
      </c>
      <c r="H8" s="48">
        <v>9856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4" customFormat="1" ht="12.75">
      <c r="A9" s="33"/>
      <c r="B9" s="33"/>
      <c r="C9" s="33"/>
      <c r="D9" s="33"/>
      <c r="E9" s="33"/>
      <c r="F9" s="43">
        <v>7</v>
      </c>
      <c r="G9" s="46" t="s">
        <v>178</v>
      </c>
      <c r="H9" s="48">
        <v>4130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70" s="4" customFormat="1" ht="12.75">
      <c r="A10" s="33"/>
      <c r="B10" s="33"/>
      <c r="C10" s="33"/>
      <c r="D10" s="33"/>
      <c r="E10" s="33"/>
      <c r="F10" s="43">
        <v>8</v>
      </c>
      <c r="G10" s="46" t="s">
        <v>185</v>
      </c>
      <c r="H10" s="48">
        <v>1058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4" customFormat="1" ht="12.75">
      <c r="A11" s="33"/>
      <c r="B11" s="33"/>
      <c r="C11" s="33"/>
      <c r="D11" s="33"/>
      <c r="E11" s="33"/>
      <c r="F11" s="43">
        <v>9</v>
      </c>
      <c r="G11" s="46" t="s">
        <v>57</v>
      </c>
      <c r="H11" s="48">
        <v>1332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s="4" customFormat="1" ht="12.75">
      <c r="A12" s="33"/>
      <c r="B12" s="33"/>
      <c r="C12" s="33"/>
      <c r="D12" s="33"/>
      <c r="E12" s="33"/>
      <c r="F12" s="43">
        <v>10</v>
      </c>
      <c r="G12" s="46" t="s">
        <v>58</v>
      </c>
      <c r="H12" s="48">
        <v>8353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4" customFormat="1" ht="12.75">
      <c r="A13" s="33"/>
      <c r="B13" s="33"/>
      <c r="C13" s="33"/>
      <c r="D13" s="33"/>
      <c r="E13" s="33"/>
      <c r="F13" s="43">
        <v>11</v>
      </c>
      <c r="G13" s="46" t="s">
        <v>198</v>
      </c>
      <c r="H13" s="48">
        <v>4206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4" customFormat="1" ht="12.75">
      <c r="A14" s="33"/>
      <c r="B14" s="33"/>
      <c r="C14" s="33"/>
      <c r="D14" s="33"/>
      <c r="E14" s="33"/>
      <c r="F14" s="43">
        <v>12</v>
      </c>
      <c r="G14" s="46" t="s">
        <v>79</v>
      </c>
      <c r="H14" s="48">
        <v>11200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4" customFormat="1" ht="12.75">
      <c r="A15" s="33"/>
      <c r="B15" s="33"/>
      <c r="C15" s="33"/>
      <c r="D15" s="33"/>
      <c r="E15" s="33"/>
      <c r="F15" s="43">
        <v>13</v>
      </c>
      <c r="G15" s="46" t="s">
        <v>86</v>
      </c>
      <c r="H15" s="48">
        <v>2200</v>
      </c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4" customFormat="1" ht="25.5">
      <c r="A16" s="33"/>
      <c r="B16" s="33"/>
      <c r="C16" s="33"/>
      <c r="D16" s="33"/>
      <c r="E16" s="33"/>
      <c r="F16" s="43">
        <v>14</v>
      </c>
      <c r="G16" s="46" t="s">
        <v>91</v>
      </c>
      <c r="H16" s="48">
        <v>2750</v>
      </c>
      <c r="I16" s="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4" customFormat="1" ht="12.75">
      <c r="A17" s="33"/>
      <c r="B17" s="33"/>
      <c r="C17" s="33"/>
      <c r="D17" s="33"/>
      <c r="E17" s="33"/>
      <c r="F17" s="43">
        <v>15</v>
      </c>
      <c r="G17" s="46" t="s">
        <v>38</v>
      </c>
      <c r="H17" s="48">
        <v>14792</v>
      </c>
      <c r="I17" s="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4" customFormat="1" ht="12.75">
      <c r="A18" s="33"/>
      <c r="B18" s="33"/>
      <c r="C18" s="33"/>
      <c r="D18" s="33"/>
      <c r="E18" s="33"/>
      <c r="F18" s="43">
        <v>16</v>
      </c>
      <c r="G18" s="46" t="s">
        <v>234</v>
      </c>
      <c r="H18" s="48">
        <v>7634</v>
      </c>
      <c r="I18" s="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4" customFormat="1" ht="25.5">
      <c r="A19" s="33"/>
      <c r="B19" s="33"/>
      <c r="C19" s="33"/>
      <c r="D19" s="33"/>
      <c r="E19" s="33"/>
      <c r="F19" s="43">
        <v>17</v>
      </c>
      <c r="G19" s="46" t="s">
        <v>235</v>
      </c>
      <c r="H19" s="48">
        <v>8100</v>
      </c>
      <c r="I19" s="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4" customFormat="1" ht="12.75">
      <c r="A20" s="33"/>
      <c r="B20" s="33"/>
      <c r="C20" s="33"/>
      <c r="D20" s="33"/>
      <c r="E20" s="33"/>
      <c r="F20" s="43">
        <v>18</v>
      </c>
      <c r="G20" s="46" t="s">
        <v>236</v>
      </c>
      <c r="H20" s="48">
        <v>4215</v>
      </c>
      <c r="I20" s="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s="4" customFormat="1" ht="25.5">
      <c r="A21" s="33"/>
      <c r="B21" s="33"/>
      <c r="C21" s="33"/>
      <c r="D21" s="33"/>
      <c r="E21" s="33"/>
      <c r="F21" s="43">
        <v>19</v>
      </c>
      <c r="G21" s="46" t="s">
        <v>102</v>
      </c>
      <c r="H21" s="48">
        <v>8604</v>
      </c>
      <c r="I21" s="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4" customFormat="1" ht="25.5">
      <c r="A22" s="33"/>
      <c r="B22" s="33"/>
      <c r="C22" s="33"/>
      <c r="D22" s="33"/>
      <c r="E22" s="33"/>
      <c r="F22" s="43">
        <v>20</v>
      </c>
      <c r="G22" s="46" t="s">
        <v>103</v>
      </c>
      <c r="H22" s="48">
        <v>8671</v>
      </c>
      <c r="I22" s="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4" customFormat="1" ht="12.75">
      <c r="A23" s="33"/>
      <c r="B23" s="33"/>
      <c r="C23" s="33"/>
      <c r="D23" s="33"/>
      <c r="E23" s="33"/>
      <c r="F23" s="43">
        <v>21</v>
      </c>
      <c r="G23" s="46" t="s">
        <v>106</v>
      </c>
      <c r="H23" s="48">
        <v>28262</v>
      </c>
      <c r="I23" s="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7" customFormat="1" ht="12.75">
      <c r="A24" s="35"/>
      <c r="B24" s="35"/>
      <c r="C24" s="35"/>
      <c r="D24" s="35"/>
      <c r="E24" s="35"/>
      <c r="F24" s="50">
        <v>22</v>
      </c>
      <c r="G24" s="46" t="s">
        <v>239</v>
      </c>
      <c r="H24" s="48">
        <v>8530</v>
      </c>
      <c r="I24" s="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7" customFormat="1" ht="12.75">
      <c r="A25" s="35"/>
      <c r="B25" s="35"/>
      <c r="C25" s="35"/>
      <c r="D25" s="35"/>
      <c r="E25" s="35"/>
      <c r="F25" s="50">
        <v>23</v>
      </c>
      <c r="G25" s="46" t="s">
        <v>246</v>
      </c>
      <c r="H25" s="48">
        <v>5408</v>
      </c>
      <c r="I25" s="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7" customFormat="1" ht="12.75">
      <c r="A26" s="35"/>
      <c r="B26" s="35"/>
      <c r="C26" s="35"/>
      <c r="D26" s="35"/>
      <c r="E26" s="35"/>
      <c r="F26" s="50">
        <v>24</v>
      </c>
      <c r="G26" s="46"/>
      <c r="H26" s="33"/>
      <c r="I26" s="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s="17" customFormat="1" ht="25.5">
      <c r="A27" s="35"/>
      <c r="B27" s="35"/>
      <c r="C27" s="35"/>
      <c r="D27" s="35"/>
      <c r="E27" s="35"/>
      <c r="F27" s="50">
        <v>25</v>
      </c>
      <c r="G27" s="46" t="s">
        <v>19</v>
      </c>
      <c r="H27" s="49">
        <v>1321.37</v>
      </c>
      <c r="I27" s="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</row>
    <row r="28" spans="1:70" s="11" customFormat="1" ht="12.75">
      <c r="A28" s="33"/>
      <c r="B28" s="33"/>
      <c r="C28" s="33"/>
      <c r="D28" s="33"/>
      <c r="E28" s="33"/>
      <c r="F28" s="33"/>
      <c r="G28" s="34" t="s">
        <v>9</v>
      </c>
      <c r="H28" s="33">
        <f>SUM(H3:H27)</f>
        <v>181810.37</v>
      </c>
      <c r="I28" s="33">
        <f>E3-H28</f>
        <v>169809.65000000002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0" s="13" customFormat="1" ht="12.75">
      <c r="A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</row>
    <row r="32" spans="1:70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</row>
    <row r="33" spans="1:70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</row>
    <row r="34" spans="1:70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</row>
    <row r="35" spans="1:70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</row>
    <row r="36" spans="1:70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</row>
    <row r="37" spans="1:70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0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</row>
    <row r="46" spans="1:70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0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</row>
    <row r="54" spans="1:70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</row>
    <row r="65" spans="1:70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</row>
    <row r="66" spans="1:70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</row>
    <row r="67" spans="1:70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</row>
    <row r="68" spans="1:70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</row>
    <row r="69" spans="1:70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</row>
    <row r="70" spans="1:70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</row>
    <row r="71" spans="1:70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</row>
    <row r="72" spans="1:70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</row>
    <row r="73" spans="1:70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</row>
    <row r="74" spans="1:70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</row>
    <row r="75" spans="1:70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</row>
    <row r="76" spans="1:70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</row>
    <row r="77" spans="1:70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</row>
    <row r="78" spans="1:70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</row>
    <row r="79" spans="1:70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</row>
    <row r="80" spans="1:70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</row>
    <row r="81" spans="1:70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</row>
    <row r="82" spans="1:70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</row>
    <row r="83" spans="1:70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</row>
    <row r="84" spans="1:70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</row>
    <row r="85" spans="1:70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</row>
    <row r="86" spans="1:70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</row>
    <row r="87" spans="1:70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</row>
    <row r="88" spans="1:70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</row>
    <row r="89" spans="1:70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</row>
    <row r="90" spans="1:70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</row>
    <row r="91" spans="1:70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</row>
    <row r="92" spans="1:70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</row>
    <row r="93" spans="1:70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</row>
    <row r="94" spans="1:70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</row>
    <row r="95" spans="1:70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</row>
    <row r="96" spans="1:70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</row>
    <row r="97" spans="1:70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</row>
    <row r="98" spans="1:70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</row>
    <row r="99" spans="1:70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70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</row>
    <row r="101" spans="1:70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</row>
    <row r="102" spans="1:70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</row>
    <row r="103" spans="1:70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</row>
    <row r="104" spans="1:70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</row>
    <row r="105" spans="1:70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</row>
    <row r="106" spans="1:70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</row>
    <row r="107" spans="1:70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</row>
    <row r="108" spans="1:70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</row>
    <row r="109" spans="1:70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</row>
    <row r="110" spans="1:70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</row>
    <row r="111" spans="1:70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</row>
    <row r="112" spans="1:70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</row>
    <row r="113" spans="1:70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</row>
    <row r="114" spans="1:70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</row>
    <row r="115" spans="1:70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</row>
    <row r="116" spans="1:70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</row>
    <row r="117" spans="1:70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</row>
    <row r="118" spans="1:70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</row>
    <row r="119" spans="1:70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</row>
    <row r="120" spans="1:70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</row>
    <row r="121" spans="1:70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</row>
    <row r="122" spans="1:70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</row>
    <row r="123" spans="1:70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</row>
    <row r="124" spans="1:70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</row>
    <row r="125" spans="1:70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</row>
    <row r="126" spans="1:70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</row>
    <row r="127" spans="1:70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</row>
    <row r="128" spans="1:70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</row>
    <row r="129" spans="1:70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</row>
    <row r="130" spans="1:70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</row>
    <row r="131" spans="1:70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</row>
    <row r="132" spans="1:70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</row>
    <row r="133" spans="1:70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</row>
    <row r="134" spans="1:70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</row>
    <row r="135" spans="1:70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</row>
    <row r="136" spans="1:70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</row>
    <row r="137" spans="1:70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</row>
    <row r="138" spans="1:70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</row>
    <row r="139" spans="1:70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</row>
    <row r="140" spans="1:70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</row>
    <row r="141" spans="1:70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</row>
    <row r="142" spans="1:70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</row>
    <row r="143" spans="1:70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</row>
    <row r="144" spans="1:70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</row>
    <row r="145" spans="1:70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</row>
    <row r="146" spans="1:70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</row>
    <row r="147" spans="1:70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</row>
    <row r="148" spans="1:70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</row>
    <row r="149" spans="1:70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</row>
    <row r="150" spans="1:70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</row>
    <row r="151" spans="1:70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</row>
    <row r="152" spans="1:70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</row>
    <row r="153" spans="1:70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</row>
    <row r="154" spans="1:70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</row>
    <row r="155" spans="1:70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</row>
    <row r="156" spans="1:70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</row>
    <row r="157" spans="1:70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</row>
    <row r="158" spans="1:70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</row>
    <row r="159" spans="1:70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</row>
    <row r="160" spans="7:9" ht="12.75">
      <c r="G160" s="14"/>
      <c r="H160" s="13"/>
      <c r="I160" s="13"/>
    </row>
  </sheetData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33"/>
  <sheetViews>
    <sheetView workbookViewId="0" topLeftCell="A1">
      <selection activeCell="G22" sqref="G22"/>
    </sheetView>
  </sheetViews>
  <sheetFormatPr defaultColWidth="9.00390625" defaultRowHeight="12.75"/>
  <cols>
    <col min="1" max="1" width="11.625" style="6" customWidth="1"/>
    <col min="2" max="2" width="9.125" style="2" customWidth="1"/>
    <col min="3" max="3" width="6.00390625" style="2" customWidth="1"/>
    <col min="4" max="4" width="10.875" style="2" customWidth="1"/>
    <col min="5" max="5" width="10.375" style="2" customWidth="1"/>
    <col min="6" max="6" width="4.375" style="2" customWidth="1"/>
    <col min="7" max="7" width="39.875" style="3" customWidth="1"/>
    <col min="8" max="8" width="11.125" style="2" customWidth="1"/>
    <col min="9" max="9" width="9.875" style="15" customWidth="1"/>
    <col min="10" max="55" width="9.125" style="12" customWidth="1"/>
    <col min="56" max="16384" width="9.125" style="2" customWidth="1"/>
  </cols>
  <sheetData>
    <row r="1" spans="1:9" ht="24.75" customHeight="1">
      <c r="A1" s="68" t="s">
        <v>133</v>
      </c>
      <c r="B1" s="69"/>
      <c r="C1" s="69"/>
      <c r="D1" s="69"/>
      <c r="E1" s="69"/>
      <c r="F1" s="69"/>
      <c r="G1" s="69"/>
      <c r="H1" s="69"/>
      <c r="I1" s="69"/>
    </row>
    <row r="2" spans="1:10" ht="89.2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/>
      <c r="I2" s="1" t="s">
        <v>10</v>
      </c>
      <c r="J2" s="16"/>
    </row>
    <row r="3" spans="1:55" s="4" customFormat="1" ht="12.75" customHeight="1">
      <c r="A3" s="33">
        <v>112173.1</v>
      </c>
      <c r="B3" s="4">
        <v>4168.7</v>
      </c>
      <c r="C3" s="33">
        <v>4.01</v>
      </c>
      <c r="D3" s="33">
        <f>B3*C3*12</f>
        <v>200597.84399999998</v>
      </c>
      <c r="E3" s="33">
        <f>A3+D3</f>
        <v>312770.944</v>
      </c>
      <c r="F3" s="43">
        <v>1</v>
      </c>
      <c r="G3" s="46" t="s">
        <v>147</v>
      </c>
      <c r="H3" s="33">
        <v>1986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12.75">
      <c r="A4" s="33"/>
      <c r="B4" s="33"/>
      <c r="C4" s="33"/>
      <c r="D4" s="33"/>
      <c r="E4" s="33"/>
      <c r="F4" s="43">
        <v>2</v>
      </c>
      <c r="G4" s="46" t="s">
        <v>65</v>
      </c>
      <c r="H4" s="33">
        <v>641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12.75">
      <c r="A5" s="33"/>
      <c r="B5" s="33"/>
      <c r="C5" s="33"/>
      <c r="D5" s="33"/>
      <c r="E5" s="33"/>
      <c r="F5" s="43">
        <v>3</v>
      </c>
      <c r="G5" s="46" t="s">
        <v>202</v>
      </c>
      <c r="H5" s="33">
        <v>12000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12.75">
      <c r="A6" s="33"/>
      <c r="B6" s="33"/>
      <c r="C6" s="33"/>
      <c r="D6" s="33"/>
      <c r="E6" s="33"/>
      <c r="F6" s="43">
        <v>4</v>
      </c>
      <c r="G6" s="46" t="s">
        <v>207</v>
      </c>
      <c r="H6" s="33">
        <v>1056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25.5">
      <c r="A7" s="33"/>
      <c r="B7" s="33"/>
      <c r="C7" s="33"/>
      <c r="D7" s="33"/>
      <c r="E7" s="33"/>
      <c r="F7" s="43">
        <v>5</v>
      </c>
      <c r="G7" s="46" t="s">
        <v>160</v>
      </c>
      <c r="H7" s="33">
        <v>3584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13" customFormat="1" ht="12.75">
      <c r="A8" s="33"/>
      <c r="B8" s="33"/>
      <c r="C8" s="33"/>
      <c r="D8" s="33"/>
      <c r="E8" s="33"/>
      <c r="F8" s="33"/>
      <c r="G8" s="34" t="s">
        <v>9</v>
      </c>
      <c r="H8" s="33">
        <f>SUM(H3:H7)</f>
        <v>19267</v>
      </c>
      <c r="I8" s="33">
        <f>E3-H8</f>
        <v>293503.944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13" customFormat="1" ht="12.75">
      <c r="A9" s="12"/>
      <c r="G9" s="14"/>
      <c r="H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1:55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1:55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55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1:55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1:55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1:55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1:55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1:55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1:55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1:55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5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55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1:55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1:55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1:55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1:55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1:55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1:55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1:55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1:55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1:55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1:55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1:55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1:55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1:55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1:55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1:55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1:55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1:55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1:55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1:55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1:55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1:55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1:55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1:55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1:55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1:55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1:55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1:55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1:55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1:55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1:55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1:55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1:55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55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1:55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1:55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1:55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1:55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1:55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1:55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1:55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1:55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1:55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1:55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1:55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1:55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1:55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1:55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1:55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1:55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1:55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1:55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1:55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1:55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1:55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1:55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1:55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1:55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1:55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1:55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1:55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1:55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1:55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1:55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1:55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1:55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1:55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1:55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1:55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1:55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1:55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1:55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55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1:55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1:55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1:55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1:55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1:55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1:55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1:55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55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1:55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1:55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1:55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1:55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1:55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1:55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1:55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1:55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1:55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1:55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1:55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1:55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1:55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1:55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1:55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1:55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1:55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1:55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1:55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1:55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1:55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1:55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1:55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1:55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55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55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1:55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1:55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1:55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1:55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1:55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1:55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55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1:55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1:55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55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1:55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1:55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1:55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1:55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1:55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1:55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1:55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1:55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1:55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1:55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1:55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1:55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1:55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1:55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:55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1:55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1:55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1:55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1:55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1:55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1:55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1:55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1:55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1:55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1:55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1:55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1:55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1:55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1:55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1:55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1:55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1:55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1:55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1:55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1:55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1:55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1:55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1:55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1:55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1:55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1:55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1:55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1:55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1:55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1:55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1:55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1:55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1:55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1:55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1:55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1:55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1:55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1:55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1:55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1:55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1:55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1:55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1:55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1:55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1:55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1:55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1:55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1:55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1:55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1:55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</row>
    <row r="293" spans="1:55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</row>
    <row r="294" spans="1:55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</row>
    <row r="295" spans="1:55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</row>
    <row r="296" spans="1:55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</row>
    <row r="297" spans="1:55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</row>
    <row r="298" spans="1:55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</row>
    <row r="299" spans="1:55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</row>
    <row r="300" spans="1:55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</row>
    <row r="301" spans="1:55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</row>
    <row r="302" spans="1:55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</row>
    <row r="303" spans="1:55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</row>
    <row r="304" spans="1:55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</row>
    <row r="305" spans="1:55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</row>
    <row r="306" spans="1:55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</row>
    <row r="307" spans="1:55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</row>
    <row r="308" spans="1:55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</row>
    <row r="309" spans="1:55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</row>
    <row r="310" spans="1:55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</row>
    <row r="311" spans="1:55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</row>
    <row r="312" spans="1:55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</row>
    <row r="313" spans="1:55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</row>
    <row r="314" spans="1:55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</row>
    <row r="315" spans="1:55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</row>
    <row r="316" spans="1:55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</row>
    <row r="317" spans="1:55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</row>
    <row r="318" spans="1:55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</row>
    <row r="319" spans="1:55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</row>
    <row r="320" spans="1:55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</row>
    <row r="321" spans="1:55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</row>
    <row r="322" spans="1:55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</row>
    <row r="323" spans="1:55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</row>
    <row r="324" spans="1:55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</row>
    <row r="325" spans="1:55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</row>
    <row r="326" spans="1:55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</row>
    <row r="327" spans="1:55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</row>
    <row r="328" spans="1:55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</row>
    <row r="329" spans="1:55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</row>
    <row r="330" spans="1:55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</row>
    <row r="331" spans="1:55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</row>
    <row r="332" spans="1:55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</row>
    <row r="333" spans="1:55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</row>
    <row r="334" spans="1:55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</row>
    <row r="335" spans="1:55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</row>
    <row r="336" spans="1:55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</row>
    <row r="337" spans="1:55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</row>
    <row r="338" spans="1:55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</row>
    <row r="339" spans="1:55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</row>
    <row r="340" spans="1:55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</row>
    <row r="341" spans="1:55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</row>
    <row r="342" spans="1:55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</row>
    <row r="343" spans="1:55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</row>
    <row r="344" spans="1:55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</row>
    <row r="345" spans="1:55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</row>
    <row r="346" spans="1:55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</row>
    <row r="347" spans="1:55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</row>
    <row r="348" spans="1:55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</row>
    <row r="349" spans="1:55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</row>
    <row r="350" spans="1:55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</row>
    <row r="351" spans="1:55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</row>
    <row r="352" spans="1:55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</row>
    <row r="353" spans="1:55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</row>
    <row r="354" spans="1:55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</row>
    <row r="355" spans="1:55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</row>
    <row r="356" spans="1:55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</row>
    <row r="357" spans="1:55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</row>
    <row r="358" spans="1:55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</row>
    <row r="359" spans="1:55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</row>
    <row r="360" spans="1:55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</row>
    <row r="361" spans="1:55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</row>
    <row r="362" spans="1:55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</row>
    <row r="363" spans="1:55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</row>
    <row r="364" spans="1:55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</row>
    <row r="365" spans="1:55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</row>
    <row r="366" spans="1:55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</row>
    <row r="367" spans="1:55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</row>
    <row r="368" spans="1:55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</row>
    <row r="369" spans="1:55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</row>
    <row r="370" spans="1:55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</row>
    <row r="371" spans="1:55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</row>
    <row r="372" spans="1:55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</row>
    <row r="373" spans="1:55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</row>
    <row r="374" spans="1:55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</row>
    <row r="375" spans="1:55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</row>
    <row r="376" spans="1:55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</row>
    <row r="377" spans="1:55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</row>
    <row r="378" spans="1:55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</row>
    <row r="379" spans="1:55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</row>
    <row r="380" spans="1:55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</row>
    <row r="381" spans="1:55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</row>
    <row r="382" spans="1:55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</row>
    <row r="383" spans="1:55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</row>
    <row r="384" spans="1:55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</row>
    <row r="385" spans="1:55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</row>
    <row r="386" spans="1:55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</row>
    <row r="387" spans="1:55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</row>
    <row r="388" spans="1:55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</row>
    <row r="389" spans="1:55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</row>
    <row r="390" spans="1:55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</row>
    <row r="391" spans="1:55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</row>
    <row r="392" spans="1:55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</row>
    <row r="393" spans="1:55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</row>
    <row r="394" spans="1:55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</row>
    <row r="395" spans="1:55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</row>
    <row r="396" spans="1:55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</row>
    <row r="397" spans="1:55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</row>
    <row r="398" spans="1:55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</row>
    <row r="399" spans="1:55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</row>
    <row r="400" spans="1:55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</row>
    <row r="401" spans="1:55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</row>
    <row r="402" spans="1:55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</row>
    <row r="403" spans="1:55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</row>
    <row r="404" spans="1:55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</row>
    <row r="405" spans="1:55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</row>
    <row r="406" spans="1:55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</row>
    <row r="407" spans="1:55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</row>
    <row r="408" spans="1:55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</row>
    <row r="409" spans="1:55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</row>
    <row r="410" spans="1:55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</row>
    <row r="411" spans="1:55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</row>
    <row r="412" spans="1:55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</row>
    <row r="413" spans="1:55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</row>
    <row r="414" spans="1:55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</row>
    <row r="415" spans="1:55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</row>
    <row r="416" spans="1:55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</row>
    <row r="417" spans="1:55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</row>
    <row r="418" spans="1:55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</row>
    <row r="419" spans="1:55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</row>
    <row r="420" spans="1:55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</row>
    <row r="421" spans="1:55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</row>
    <row r="422" spans="1:55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</row>
    <row r="423" spans="1:9" ht="12.75">
      <c r="A423" s="12"/>
      <c r="B423" s="13"/>
      <c r="C423" s="13"/>
      <c r="D423" s="13"/>
      <c r="E423" s="13"/>
      <c r="F423" s="13"/>
      <c r="G423" s="14"/>
      <c r="H423" s="13"/>
      <c r="I423" s="13"/>
    </row>
    <row r="424" spans="1:9" ht="12.75">
      <c r="A424" s="12"/>
      <c r="B424" s="13"/>
      <c r="C424" s="13"/>
      <c r="D424" s="13"/>
      <c r="E424" s="13"/>
      <c r="F424" s="13"/>
      <c r="G424" s="14"/>
      <c r="H424" s="13"/>
      <c r="I424" s="13"/>
    </row>
    <row r="425" spans="1:9" ht="12.75">
      <c r="A425" s="12"/>
      <c r="B425" s="13"/>
      <c r="C425" s="13"/>
      <c r="D425" s="13"/>
      <c r="E425" s="13"/>
      <c r="F425" s="13"/>
      <c r="G425" s="14"/>
      <c r="H425" s="13"/>
      <c r="I425" s="13"/>
    </row>
    <row r="426" spans="6:9" ht="12.75">
      <c r="F426" s="13"/>
      <c r="G426" s="14"/>
      <c r="H426" s="13"/>
      <c r="I426" s="13"/>
    </row>
    <row r="427" spans="6:9" ht="12.75">
      <c r="F427" s="13"/>
      <c r="G427" s="14"/>
      <c r="H427" s="13"/>
      <c r="I427" s="13"/>
    </row>
    <row r="428" spans="6:9" ht="12.75">
      <c r="F428" s="13"/>
      <c r="G428" s="14"/>
      <c r="H428" s="13"/>
      <c r="I428" s="13"/>
    </row>
    <row r="429" spans="6:9" ht="12.75">
      <c r="F429" s="13"/>
      <c r="G429" s="14"/>
      <c r="H429" s="13"/>
      <c r="I429" s="13"/>
    </row>
    <row r="430" spans="6:9" ht="12.75">
      <c r="F430" s="13"/>
      <c r="G430" s="14"/>
      <c r="H430" s="13"/>
      <c r="I430" s="13"/>
    </row>
    <row r="431" spans="6:9" ht="12.75">
      <c r="F431" s="13"/>
      <c r="G431" s="14"/>
      <c r="H431" s="13"/>
      <c r="I431" s="13"/>
    </row>
    <row r="432" spans="7:9" ht="12.75">
      <c r="G432" s="14"/>
      <c r="H432" s="13"/>
      <c r="I432" s="13"/>
    </row>
    <row r="433" ht="12.75">
      <c r="H433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65"/>
  <sheetViews>
    <sheetView workbookViewId="0" topLeftCell="A1">
      <selection activeCell="H35" sqref="H35"/>
    </sheetView>
  </sheetViews>
  <sheetFormatPr defaultColWidth="9.00390625" defaultRowHeight="12.75"/>
  <cols>
    <col min="1" max="1" width="13.125" style="6" customWidth="1"/>
    <col min="2" max="2" width="8.125" style="2" customWidth="1"/>
    <col min="3" max="3" width="7.375" style="2" customWidth="1"/>
    <col min="4" max="4" width="11.125" style="2" customWidth="1"/>
    <col min="5" max="5" width="9.375" style="2" customWidth="1"/>
    <col min="6" max="6" width="4.375" style="2" customWidth="1"/>
    <col min="7" max="7" width="37.375" style="3" customWidth="1"/>
    <col min="8" max="8" width="11.125" style="2" customWidth="1"/>
    <col min="9" max="9" width="11.875" style="15" customWidth="1"/>
    <col min="10" max="47" width="9.125" style="12" customWidth="1"/>
    <col min="48" max="51" width="9.125" style="22" customWidth="1"/>
    <col min="52" max="16384" width="9.125" style="2" customWidth="1"/>
  </cols>
  <sheetData>
    <row r="1" spans="1:9" ht="12.75">
      <c r="A1" s="68" t="s">
        <v>132</v>
      </c>
      <c r="B1" s="69"/>
      <c r="C1" s="69"/>
      <c r="D1" s="69"/>
      <c r="E1" s="69"/>
      <c r="F1" s="69"/>
      <c r="G1" s="69"/>
      <c r="H1" s="69"/>
      <c r="I1" s="69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 t="s">
        <v>3</v>
      </c>
      <c r="I2" s="1" t="s">
        <v>10</v>
      </c>
      <c r="J2" s="16"/>
    </row>
    <row r="3" spans="1:51" s="4" customFormat="1" ht="12.75" customHeight="1">
      <c r="A3" s="33">
        <v>-3460.2</v>
      </c>
      <c r="B3" s="4">
        <v>3159.8</v>
      </c>
      <c r="C3" s="33">
        <v>4.01</v>
      </c>
      <c r="D3" s="33">
        <f>B3*C3*12</f>
        <v>152049.576</v>
      </c>
      <c r="E3" s="33">
        <f>A3+D3</f>
        <v>148589.376</v>
      </c>
      <c r="F3" s="43">
        <v>1</v>
      </c>
      <c r="G3" s="46" t="s">
        <v>152</v>
      </c>
      <c r="H3" s="33">
        <v>2812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2"/>
      <c r="AX3" s="22"/>
      <c r="AY3" s="22"/>
    </row>
    <row r="4" spans="1:51" s="4" customFormat="1" ht="12.75">
      <c r="A4" s="33"/>
      <c r="B4" s="33"/>
      <c r="C4" s="33"/>
      <c r="D4" s="33"/>
      <c r="E4" s="33"/>
      <c r="F4" s="43">
        <v>2</v>
      </c>
      <c r="G4" s="46" t="s">
        <v>35</v>
      </c>
      <c r="H4" s="33">
        <v>5389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22"/>
      <c r="AW4" s="22"/>
      <c r="AX4" s="22"/>
      <c r="AY4" s="22"/>
    </row>
    <row r="5" spans="1:51" s="4" customFormat="1" ht="12.75">
      <c r="A5" s="33"/>
      <c r="B5" s="33"/>
      <c r="C5" s="33"/>
      <c r="D5" s="33"/>
      <c r="E5" s="33"/>
      <c r="F5" s="43">
        <v>3</v>
      </c>
      <c r="G5" s="46" t="s">
        <v>162</v>
      </c>
      <c r="H5" s="33">
        <v>39935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22"/>
      <c r="AW5" s="22"/>
      <c r="AX5" s="22"/>
      <c r="AY5" s="22"/>
    </row>
    <row r="6" spans="1:51" s="4" customFormat="1" ht="12.75">
      <c r="A6" s="33"/>
      <c r="B6" s="33"/>
      <c r="C6" s="33"/>
      <c r="D6" s="33"/>
      <c r="E6" s="33"/>
      <c r="F6" s="43">
        <v>4</v>
      </c>
      <c r="G6" s="46" t="s">
        <v>35</v>
      </c>
      <c r="H6" s="33">
        <v>2169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22"/>
      <c r="AW6" s="22"/>
      <c r="AX6" s="22"/>
      <c r="AY6" s="22"/>
    </row>
    <row r="7" spans="1:51" s="4" customFormat="1" ht="12.75">
      <c r="A7" s="33"/>
      <c r="B7" s="33"/>
      <c r="C7" s="33"/>
      <c r="D7" s="33"/>
      <c r="E7" s="33"/>
      <c r="F7" s="43">
        <v>5</v>
      </c>
      <c r="G7" s="46" t="s">
        <v>142</v>
      </c>
      <c r="H7" s="33">
        <v>2834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22"/>
      <c r="AW7" s="22"/>
      <c r="AX7" s="22"/>
      <c r="AY7" s="22"/>
    </row>
    <row r="8" spans="1:51" s="4" customFormat="1" ht="12.75">
      <c r="A8" s="33"/>
      <c r="B8" s="33"/>
      <c r="C8" s="33"/>
      <c r="D8" s="33"/>
      <c r="E8" s="33"/>
      <c r="F8" s="43">
        <v>6</v>
      </c>
      <c r="G8" s="46" t="s">
        <v>188</v>
      </c>
      <c r="H8" s="33">
        <v>1093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2"/>
      <c r="AW8" s="22"/>
      <c r="AX8" s="22"/>
      <c r="AY8" s="22"/>
    </row>
    <row r="9" spans="1:51" s="4" customFormat="1" ht="12.75">
      <c r="A9" s="33"/>
      <c r="B9" s="33"/>
      <c r="C9" s="33"/>
      <c r="D9" s="33"/>
      <c r="E9" s="33"/>
      <c r="F9" s="43">
        <v>7</v>
      </c>
      <c r="G9" s="46" t="s">
        <v>190</v>
      </c>
      <c r="H9" s="33">
        <v>928.57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22"/>
      <c r="AW9" s="22"/>
      <c r="AX9" s="22"/>
      <c r="AY9" s="22"/>
    </row>
    <row r="10" spans="1:51" s="4" customFormat="1" ht="12.75">
      <c r="A10" s="33"/>
      <c r="B10" s="33"/>
      <c r="C10" s="33"/>
      <c r="D10" s="33"/>
      <c r="E10" s="33"/>
      <c r="F10" s="43">
        <v>8</v>
      </c>
      <c r="G10" s="46" t="s">
        <v>247</v>
      </c>
      <c r="H10" s="33">
        <v>2017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22"/>
      <c r="AW10" s="22"/>
      <c r="AX10" s="22"/>
      <c r="AY10" s="22"/>
    </row>
    <row r="11" spans="1:51" s="4" customFormat="1" ht="12.75">
      <c r="A11" s="33"/>
      <c r="B11" s="33"/>
      <c r="C11" s="33"/>
      <c r="D11" s="33"/>
      <c r="E11" s="33"/>
      <c r="F11" s="43">
        <v>9</v>
      </c>
      <c r="G11" s="46" t="s">
        <v>194</v>
      </c>
      <c r="H11" s="33">
        <v>6062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22"/>
      <c r="AW11" s="22"/>
      <c r="AX11" s="22"/>
      <c r="AY11" s="22"/>
    </row>
    <row r="12" spans="1:51" s="4" customFormat="1" ht="12.75">
      <c r="A12" s="33"/>
      <c r="B12" s="33"/>
      <c r="C12" s="33"/>
      <c r="D12" s="33"/>
      <c r="E12" s="33"/>
      <c r="F12" s="43">
        <v>10</v>
      </c>
      <c r="G12" s="46" t="s">
        <v>142</v>
      </c>
      <c r="H12" s="33">
        <v>6228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22"/>
      <c r="AW12" s="22"/>
      <c r="AX12" s="22"/>
      <c r="AY12" s="22"/>
    </row>
    <row r="13" spans="1:51" s="4" customFormat="1" ht="12.75">
      <c r="A13" s="33"/>
      <c r="B13" s="33"/>
      <c r="C13" s="33"/>
      <c r="D13" s="33"/>
      <c r="E13" s="33"/>
      <c r="F13" s="43">
        <v>11</v>
      </c>
      <c r="G13" s="46" t="s">
        <v>75</v>
      </c>
      <c r="H13" s="33">
        <v>10136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22"/>
      <c r="AW13" s="22"/>
      <c r="AX13" s="22"/>
      <c r="AY13" s="22"/>
    </row>
    <row r="14" spans="1:51" s="4" customFormat="1" ht="12.75">
      <c r="A14" s="33"/>
      <c r="B14" s="33"/>
      <c r="C14" s="33"/>
      <c r="D14" s="33"/>
      <c r="E14" s="33"/>
      <c r="F14" s="43">
        <v>12</v>
      </c>
      <c r="G14" s="46" t="s">
        <v>85</v>
      </c>
      <c r="H14" s="33">
        <v>2400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22"/>
      <c r="AW14" s="22"/>
      <c r="AX14" s="22"/>
      <c r="AY14" s="22"/>
    </row>
    <row r="15" spans="1:51" s="17" customFormat="1" ht="25.5">
      <c r="A15" s="33"/>
      <c r="B15" s="33"/>
      <c r="C15" s="33"/>
      <c r="D15" s="33"/>
      <c r="E15" s="33"/>
      <c r="F15" s="43">
        <v>13</v>
      </c>
      <c r="G15" s="46" t="s">
        <v>192</v>
      </c>
      <c r="H15" s="33">
        <v>11450</v>
      </c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22"/>
      <c r="AW15" s="22"/>
      <c r="AX15" s="22"/>
      <c r="AY15" s="22"/>
    </row>
    <row r="16" spans="1:51" s="17" customFormat="1" ht="12.75">
      <c r="A16" s="33"/>
      <c r="B16" s="33"/>
      <c r="C16" s="33"/>
      <c r="D16" s="33"/>
      <c r="E16" s="33"/>
      <c r="F16" s="43">
        <v>14</v>
      </c>
      <c r="G16" s="46" t="s">
        <v>109</v>
      </c>
      <c r="H16" s="33">
        <v>2530</v>
      </c>
      <c r="I16" s="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22"/>
      <c r="AW16" s="22"/>
      <c r="AX16" s="22"/>
      <c r="AY16" s="22"/>
    </row>
    <row r="17" spans="1:51" s="17" customFormat="1" ht="12.75">
      <c r="A17" s="33"/>
      <c r="B17" s="33"/>
      <c r="C17" s="33"/>
      <c r="D17" s="33"/>
      <c r="E17" s="33"/>
      <c r="F17" s="33"/>
      <c r="G17" s="34" t="s">
        <v>9</v>
      </c>
      <c r="H17" s="33">
        <f>SUM(H3:H16)</f>
        <v>95983.57</v>
      </c>
      <c r="I17" s="33">
        <f>E3-H17</f>
        <v>52605.80599999998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22"/>
      <c r="AW17" s="22"/>
      <c r="AX17" s="22"/>
      <c r="AY17" s="22"/>
    </row>
    <row r="18" spans="1:5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22"/>
      <c r="AW18" s="22"/>
      <c r="AX18" s="22"/>
      <c r="AY18" s="22"/>
    </row>
    <row r="19" spans="1:5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22"/>
      <c r="AW19" s="22"/>
      <c r="AX19" s="22"/>
      <c r="AY19" s="22"/>
    </row>
    <row r="20" spans="1:5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2"/>
      <c r="AW20" s="22"/>
      <c r="AX20" s="22"/>
      <c r="AY20" s="22"/>
    </row>
    <row r="21" spans="1:5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22"/>
      <c r="AW21" s="22"/>
      <c r="AX21" s="22"/>
      <c r="AY21" s="22"/>
    </row>
    <row r="22" spans="1:5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22"/>
      <c r="AW22" s="22"/>
      <c r="AX22" s="22"/>
      <c r="AY22" s="22"/>
    </row>
    <row r="23" spans="1:5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22"/>
      <c r="AW23" s="22"/>
      <c r="AX23" s="22"/>
      <c r="AY23" s="22"/>
    </row>
    <row r="24" spans="1:5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22"/>
      <c r="AW24" s="22"/>
      <c r="AX24" s="22"/>
      <c r="AY24" s="22"/>
    </row>
    <row r="25" spans="1:5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22"/>
      <c r="AW25" s="22"/>
      <c r="AX25" s="22"/>
      <c r="AY25" s="22"/>
    </row>
    <row r="26" spans="1:5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22"/>
      <c r="AW26" s="22"/>
      <c r="AX26" s="22"/>
      <c r="AY26" s="22"/>
    </row>
    <row r="27" spans="1:5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22"/>
      <c r="AW27" s="22"/>
      <c r="AX27" s="22"/>
      <c r="AY27" s="22"/>
    </row>
    <row r="28" spans="1:5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22"/>
      <c r="AW28" s="22"/>
      <c r="AX28" s="22"/>
      <c r="AY28" s="22"/>
    </row>
    <row r="29" spans="1:5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22"/>
      <c r="AW29" s="22"/>
      <c r="AX29" s="22"/>
      <c r="AY29" s="22"/>
    </row>
    <row r="30" spans="1:5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22"/>
      <c r="AW30" s="22"/>
      <c r="AX30" s="22"/>
      <c r="AY30" s="22"/>
    </row>
    <row r="31" spans="1:5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22"/>
      <c r="AW31" s="22"/>
      <c r="AX31" s="22"/>
      <c r="AY31" s="22"/>
    </row>
    <row r="32" spans="1:5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22"/>
      <c r="AW32" s="22"/>
      <c r="AX32" s="22"/>
      <c r="AY32" s="22"/>
    </row>
    <row r="33" spans="1:5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22"/>
      <c r="AW33" s="22"/>
      <c r="AX33" s="22"/>
      <c r="AY33" s="22"/>
    </row>
    <row r="34" spans="1:5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22"/>
      <c r="AW34" s="22"/>
      <c r="AX34" s="22"/>
      <c r="AY34" s="22"/>
    </row>
    <row r="35" spans="1:5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22"/>
      <c r="AW35" s="22"/>
      <c r="AX35" s="22"/>
      <c r="AY35" s="22"/>
    </row>
    <row r="36" spans="1:5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22"/>
      <c r="AW36" s="22"/>
      <c r="AX36" s="22"/>
      <c r="AY36" s="22"/>
    </row>
    <row r="37" spans="1:5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22"/>
      <c r="AW37" s="22"/>
      <c r="AX37" s="22"/>
      <c r="AY37" s="22"/>
    </row>
    <row r="38" spans="1:5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22"/>
      <c r="AW38" s="22"/>
      <c r="AX38" s="22"/>
      <c r="AY38" s="22"/>
    </row>
    <row r="39" spans="1:5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22"/>
      <c r="AW39" s="22"/>
      <c r="AX39" s="22"/>
      <c r="AY39" s="22"/>
    </row>
    <row r="40" spans="1:5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22"/>
      <c r="AW40" s="22"/>
      <c r="AX40" s="22"/>
      <c r="AY40" s="22"/>
    </row>
    <row r="41" spans="1:5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22"/>
      <c r="AW41" s="22"/>
      <c r="AX41" s="22"/>
      <c r="AY41" s="22"/>
    </row>
    <row r="42" spans="1:5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22"/>
      <c r="AW42" s="22"/>
      <c r="AX42" s="22"/>
      <c r="AY42" s="22"/>
    </row>
    <row r="43" spans="1:5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22"/>
      <c r="AW43" s="22"/>
      <c r="AX43" s="22"/>
      <c r="AY43" s="22"/>
    </row>
    <row r="44" spans="1:5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2"/>
      <c r="AW44" s="22"/>
      <c r="AX44" s="22"/>
      <c r="AY44" s="22"/>
    </row>
    <row r="45" spans="1:5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22"/>
      <c r="AW45" s="22"/>
      <c r="AX45" s="22"/>
      <c r="AY45" s="22"/>
    </row>
    <row r="46" spans="1:5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22"/>
      <c r="AW46" s="22"/>
      <c r="AX46" s="22"/>
      <c r="AY46" s="22"/>
    </row>
    <row r="47" spans="1:5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22"/>
      <c r="AW47" s="22"/>
      <c r="AX47" s="22"/>
      <c r="AY47" s="22"/>
    </row>
    <row r="48" spans="1:5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22"/>
      <c r="AW48" s="22"/>
      <c r="AX48" s="22"/>
      <c r="AY48" s="22"/>
    </row>
    <row r="49" spans="1:5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22"/>
      <c r="AW49" s="22"/>
      <c r="AX49" s="22"/>
      <c r="AY49" s="22"/>
    </row>
    <row r="50" spans="1:5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22"/>
      <c r="AW50" s="22"/>
      <c r="AX50" s="22"/>
      <c r="AY50" s="22"/>
    </row>
    <row r="51" spans="1:5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22"/>
      <c r="AW51" s="22"/>
      <c r="AX51" s="22"/>
      <c r="AY51" s="22"/>
    </row>
    <row r="52" spans="1:5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22"/>
      <c r="AW52" s="22"/>
      <c r="AX52" s="22"/>
      <c r="AY52" s="22"/>
    </row>
    <row r="53" spans="1:5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22"/>
      <c r="AW53" s="22"/>
      <c r="AX53" s="22"/>
      <c r="AY53" s="22"/>
    </row>
    <row r="54" spans="1:5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2"/>
      <c r="AW54" s="22"/>
      <c r="AX54" s="22"/>
      <c r="AY54" s="22"/>
    </row>
    <row r="55" spans="1:5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22"/>
      <c r="AW55" s="22"/>
      <c r="AX55" s="22"/>
      <c r="AY55" s="22"/>
    </row>
    <row r="56" spans="1:5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22"/>
      <c r="AW56" s="22"/>
      <c r="AX56" s="22"/>
      <c r="AY56" s="22"/>
    </row>
    <row r="57" spans="1:5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22"/>
      <c r="AW57" s="22"/>
      <c r="AX57" s="22"/>
      <c r="AY57" s="22"/>
    </row>
    <row r="58" spans="1:5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22"/>
      <c r="AW58" s="22"/>
      <c r="AX58" s="22"/>
      <c r="AY58" s="22"/>
    </row>
    <row r="59" spans="1:5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22"/>
      <c r="AW59" s="22"/>
      <c r="AX59" s="22"/>
      <c r="AY59" s="22"/>
    </row>
    <row r="60" spans="1:5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22"/>
      <c r="AW60" s="22"/>
      <c r="AX60" s="22"/>
      <c r="AY60" s="22"/>
    </row>
    <row r="61" spans="1:5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22"/>
      <c r="AW61" s="22"/>
      <c r="AX61" s="22"/>
      <c r="AY61" s="22"/>
    </row>
    <row r="62" spans="1:5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22"/>
      <c r="AW62" s="22"/>
      <c r="AX62" s="22"/>
      <c r="AY62" s="22"/>
    </row>
    <row r="63" spans="1:5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22"/>
      <c r="AW63" s="22"/>
      <c r="AX63" s="22"/>
      <c r="AY63" s="22"/>
    </row>
    <row r="64" spans="1:5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22"/>
      <c r="AW64" s="22"/>
      <c r="AX64" s="22"/>
      <c r="AY64" s="22"/>
    </row>
    <row r="65" spans="1:5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22"/>
      <c r="AW65" s="22"/>
      <c r="AX65" s="22"/>
      <c r="AY65" s="2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613"/>
  <sheetViews>
    <sheetView workbookViewId="0" topLeftCell="A7">
      <selection activeCell="I46" sqref="I46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7.25390625" style="2" customWidth="1"/>
    <col min="4" max="4" width="8.75390625" style="2" customWidth="1"/>
    <col min="5" max="5" width="11.00390625" style="2" customWidth="1"/>
    <col min="6" max="6" width="4.375" style="2" customWidth="1"/>
    <col min="7" max="7" width="40.125" style="3" customWidth="1"/>
    <col min="8" max="8" width="11.00390625" style="2" customWidth="1"/>
    <col min="9" max="9" width="13.00390625" style="15" customWidth="1"/>
    <col min="10" max="10" width="0.12890625" style="12" customWidth="1"/>
    <col min="11" max="49" width="9.125" style="12" customWidth="1"/>
    <col min="50" max="16384" width="9.125" style="2" customWidth="1"/>
  </cols>
  <sheetData>
    <row r="1" spans="1:10" ht="12.75">
      <c r="A1" s="68" t="s">
        <v>131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76.5">
      <c r="A2" s="5" t="s">
        <v>4</v>
      </c>
      <c r="B2" s="5" t="s">
        <v>0</v>
      </c>
      <c r="C2" s="5" t="s">
        <v>6</v>
      </c>
      <c r="D2" s="5" t="s">
        <v>1</v>
      </c>
      <c r="E2" s="5" t="s">
        <v>7</v>
      </c>
      <c r="F2" s="5" t="s">
        <v>8</v>
      </c>
      <c r="G2" s="5" t="s">
        <v>20</v>
      </c>
      <c r="H2" s="5" t="s">
        <v>3</v>
      </c>
      <c r="I2" s="5" t="s">
        <v>10</v>
      </c>
      <c r="J2" s="16"/>
    </row>
    <row r="3" spans="1:49" s="4" customFormat="1" ht="27" customHeight="1">
      <c r="A3" s="33">
        <v>479664.61</v>
      </c>
      <c r="B3" s="4">
        <v>4913.5</v>
      </c>
      <c r="C3" s="33">
        <v>4.01</v>
      </c>
      <c r="D3" s="33">
        <f>B3*C3*12</f>
        <v>236437.62</v>
      </c>
      <c r="E3" s="33">
        <f>A3+D3</f>
        <v>716102.23</v>
      </c>
      <c r="F3" s="43">
        <v>1</v>
      </c>
      <c r="G3" s="46" t="s">
        <v>25</v>
      </c>
      <c r="H3" s="33">
        <v>20112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25.5">
      <c r="A4" s="33"/>
      <c r="B4" s="33"/>
      <c r="C4" s="33"/>
      <c r="D4" s="33"/>
      <c r="E4" s="33"/>
      <c r="F4" s="43">
        <v>2</v>
      </c>
      <c r="G4" s="46" t="s">
        <v>155</v>
      </c>
      <c r="H4" s="33">
        <v>2342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33"/>
      <c r="B5" s="33"/>
      <c r="C5" s="33"/>
      <c r="D5" s="33"/>
      <c r="E5" s="33"/>
      <c r="F5" s="43">
        <v>3</v>
      </c>
      <c r="G5" s="46" t="s">
        <v>156</v>
      </c>
      <c r="H5" s="33">
        <v>1722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25.5">
      <c r="A6" s="33"/>
      <c r="B6" s="33"/>
      <c r="C6" s="33"/>
      <c r="D6" s="33"/>
      <c r="E6" s="33"/>
      <c r="F6" s="43">
        <v>4</v>
      </c>
      <c r="G6" s="46" t="s">
        <v>157</v>
      </c>
      <c r="H6" s="33">
        <v>2687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33"/>
      <c r="B7" s="33"/>
      <c r="C7" s="33"/>
      <c r="D7" s="33"/>
      <c r="E7" s="33"/>
      <c r="F7" s="43">
        <v>5</v>
      </c>
      <c r="G7" s="46" t="s">
        <v>158</v>
      </c>
      <c r="H7" s="33">
        <v>5824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12.75">
      <c r="A8" s="33"/>
      <c r="B8" s="33"/>
      <c r="C8" s="33"/>
      <c r="D8" s="33"/>
      <c r="E8" s="33"/>
      <c r="F8" s="43">
        <v>6</v>
      </c>
      <c r="G8" s="46" t="s">
        <v>164</v>
      </c>
      <c r="H8" s="33">
        <v>1878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12.75">
      <c r="A9" s="33"/>
      <c r="B9" s="33"/>
      <c r="C9" s="33"/>
      <c r="D9" s="33"/>
      <c r="E9" s="33"/>
      <c r="F9" s="43">
        <v>7</v>
      </c>
      <c r="G9" s="46" t="s">
        <v>169</v>
      </c>
      <c r="H9" s="33">
        <v>1463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4" customFormat="1" ht="12.75">
      <c r="A10" s="33"/>
      <c r="B10" s="33"/>
      <c r="C10" s="33"/>
      <c r="D10" s="33"/>
      <c r="E10" s="33"/>
      <c r="F10" s="43">
        <v>8</v>
      </c>
      <c r="G10" s="46" t="s">
        <v>51</v>
      </c>
      <c r="H10" s="33">
        <v>15028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4" customFormat="1" ht="12.75">
      <c r="A11" s="33"/>
      <c r="B11" s="33"/>
      <c r="C11" s="33"/>
      <c r="D11" s="33"/>
      <c r="E11" s="33"/>
      <c r="F11" s="43">
        <v>9</v>
      </c>
      <c r="G11" s="46" t="s">
        <v>197</v>
      </c>
      <c r="H11" s="33">
        <v>32946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4" customFormat="1" ht="12.75">
      <c r="A12" s="33"/>
      <c r="B12" s="33"/>
      <c r="C12" s="33"/>
      <c r="D12" s="33"/>
      <c r="E12" s="33"/>
      <c r="F12" s="43">
        <v>10</v>
      </c>
      <c r="G12" s="46" t="s">
        <v>72</v>
      </c>
      <c r="H12" s="33">
        <v>2564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4" customFormat="1" ht="12.75">
      <c r="A13" s="33"/>
      <c r="B13" s="33"/>
      <c r="C13" s="33"/>
      <c r="D13" s="33"/>
      <c r="E13" s="33"/>
      <c r="F13" s="43">
        <v>11</v>
      </c>
      <c r="G13" s="46" t="s">
        <v>210</v>
      </c>
      <c r="H13" s="33">
        <v>342988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4" customFormat="1" ht="12.75">
      <c r="A14" s="33"/>
      <c r="B14" s="33"/>
      <c r="C14" s="33"/>
      <c r="D14" s="33"/>
      <c r="E14" s="33"/>
      <c r="F14" s="43">
        <v>12</v>
      </c>
      <c r="G14" s="46" t="s">
        <v>213</v>
      </c>
      <c r="H14" s="33">
        <v>3002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4" customFormat="1" ht="12.75">
      <c r="A15" s="33"/>
      <c r="B15" s="33"/>
      <c r="C15" s="33"/>
      <c r="D15" s="33"/>
      <c r="E15" s="33"/>
      <c r="F15" s="43">
        <v>13</v>
      </c>
      <c r="G15" s="46"/>
      <c r="H15" s="33"/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4" customFormat="1" ht="12.75">
      <c r="A16" s="33"/>
      <c r="B16" s="33"/>
      <c r="C16" s="33"/>
      <c r="D16" s="33"/>
      <c r="E16" s="33"/>
      <c r="F16" s="43">
        <v>14</v>
      </c>
      <c r="G16" s="46" t="s">
        <v>85</v>
      </c>
      <c r="H16" s="33">
        <v>2400</v>
      </c>
      <c r="I16" s="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4" customFormat="1" ht="12.75">
      <c r="A17" s="33"/>
      <c r="B17" s="33"/>
      <c r="C17" s="33"/>
      <c r="D17" s="33"/>
      <c r="E17" s="33"/>
      <c r="F17" s="43">
        <v>15</v>
      </c>
      <c r="G17" s="46" t="s">
        <v>227</v>
      </c>
      <c r="H17" s="33">
        <v>9658</v>
      </c>
      <c r="I17" s="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4" customFormat="1" ht="12.75">
      <c r="A18" s="33"/>
      <c r="B18" s="33"/>
      <c r="C18" s="33"/>
      <c r="D18" s="33"/>
      <c r="E18" s="33"/>
      <c r="F18" s="43">
        <v>16</v>
      </c>
      <c r="G18" s="46" t="s">
        <v>101</v>
      </c>
      <c r="H18" s="33">
        <v>4044</v>
      </c>
      <c r="I18" s="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4" customFormat="1" ht="12.75">
      <c r="A19" s="33"/>
      <c r="B19" s="33"/>
      <c r="C19" s="33"/>
      <c r="D19" s="33"/>
      <c r="E19" s="33"/>
      <c r="F19" s="34">
        <v>17</v>
      </c>
      <c r="G19" s="46" t="s">
        <v>241</v>
      </c>
      <c r="H19" s="33">
        <v>2364</v>
      </c>
      <c r="I19" s="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17" customFormat="1" ht="12.75">
      <c r="A20" s="33"/>
      <c r="B20" s="33"/>
      <c r="C20" s="33"/>
      <c r="D20" s="33"/>
      <c r="E20" s="33"/>
      <c r="F20" s="34">
        <v>18</v>
      </c>
      <c r="G20" s="46" t="s">
        <v>54</v>
      </c>
      <c r="H20" s="33">
        <v>999</v>
      </c>
      <c r="I20" s="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17" customFormat="1" ht="25.5">
      <c r="A21" s="33"/>
      <c r="B21" s="33"/>
      <c r="C21" s="33"/>
      <c r="D21" s="33"/>
      <c r="E21" s="33"/>
      <c r="F21" s="34">
        <v>19</v>
      </c>
      <c r="G21" s="46" t="s">
        <v>19</v>
      </c>
      <c r="H21" s="33">
        <v>2519.81</v>
      </c>
      <c r="I21" s="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13" customFormat="1" ht="12.75">
      <c r="A22" s="12"/>
      <c r="F22" s="33"/>
      <c r="G22" s="34" t="s">
        <v>9</v>
      </c>
      <c r="H22" s="33">
        <f>SUM(H3:H21)</f>
        <v>454540.81</v>
      </c>
      <c r="I22" s="33">
        <f>E3-H22</f>
        <v>261561.41999999998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s="13" customFormat="1" ht="12.75">
      <c r="A25" s="12"/>
      <c r="G25" s="6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s="13" customFormat="1" ht="12.75">
      <c r="A43" s="12"/>
      <c r="G43" s="14"/>
      <c r="J43" s="12"/>
      <c r="K43" s="12" t="s">
        <v>13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1:49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:49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1:49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1:49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1:49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1:49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9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1:49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49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1:49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1:49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1:49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1:49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1:49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1:49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1:49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1:49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1:49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49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1:49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</row>
    <row r="123" spans="1:49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49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</row>
    <row r="135" spans="1:49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</row>
    <row r="139" spans="1:49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</row>
    <row r="140" spans="1:49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</row>
    <row r="141" spans="1:49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</row>
    <row r="142" spans="1:49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</row>
    <row r="143" spans="1:49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</row>
    <row r="144" spans="1:49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</row>
    <row r="145" spans="1:49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</row>
    <row r="146" spans="1:49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</row>
    <row r="147" spans="1:49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</row>
    <row r="148" spans="1:49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</row>
    <row r="149" spans="1:49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</row>
    <row r="150" spans="1:49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</row>
    <row r="151" spans="1:49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</row>
    <row r="152" spans="1:49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</row>
    <row r="153" spans="1:49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</row>
    <row r="154" spans="1:49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</row>
    <row r="155" spans="1:49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</row>
    <row r="156" spans="1:49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</row>
    <row r="157" spans="1:49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</row>
    <row r="158" spans="1:49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</row>
    <row r="160" spans="1:49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</row>
    <row r="161" spans="1:49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</row>
    <row r="162" spans="1:49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</row>
    <row r="163" spans="1:49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</row>
    <row r="164" spans="1:49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</row>
    <row r="165" spans="1:49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</row>
    <row r="166" spans="1:49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</row>
    <row r="167" spans="1:49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</row>
    <row r="168" spans="1:49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</row>
    <row r="169" spans="1:49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</row>
    <row r="170" spans="1:49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</row>
    <row r="171" spans="1:49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</row>
    <row r="172" spans="1:49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</row>
    <row r="173" spans="1:49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</row>
    <row r="174" spans="1:49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</row>
    <row r="175" spans="1:49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</row>
    <row r="176" spans="1:49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</row>
    <row r="177" spans="1:49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</row>
    <row r="178" spans="1:49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</row>
    <row r="179" spans="1:49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</row>
    <row r="180" spans="1:49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</row>
    <row r="181" spans="1:49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</row>
    <row r="182" spans="1:49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</row>
    <row r="183" spans="1:49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</row>
    <row r="184" spans="1:49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</row>
    <row r="185" spans="1:49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</row>
    <row r="186" spans="1:49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</row>
    <row r="188" spans="1:49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</row>
    <row r="189" spans="1:49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</row>
    <row r="190" spans="1:49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</row>
    <row r="191" spans="1:49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</row>
    <row r="192" spans="1:49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</row>
    <row r="193" spans="1:49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</row>
    <row r="194" spans="1:49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</row>
    <row r="195" spans="1:49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</row>
    <row r="196" spans="1:49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</row>
    <row r="197" spans="1:49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</row>
    <row r="198" spans="1:49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</row>
    <row r="199" spans="1:49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</row>
    <row r="200" spans="1:49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</row>
    <row r="201" spans="1:49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</row>
    <row r="202" spans="1:49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</row>
    <row r="203" spans="1:49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</row>
    <row r="204" spans="1:49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</row>
    <row r="205" spans="1:49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</row>
    <row r="206" spans="1:49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49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</row>
    <row r="208" spans="1:49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</row>
    <row r="209" spans="1:49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</row>
    <row r="210" spans="1:49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</row>
    <row r="211" spans="1:49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</row>
    <row r="212" spans="1:49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</row>
    <row r="213" spans="1:49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</row>
    <row r="214" spans="1:49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</row>
    <row r="215" spans="1:49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</row>
    <row r="216" spans="1:49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</row>
    <row r="217" spans="1:49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</row>
    <row r="218" spans="1:49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</row>
    <row r="219" spans="1:49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</row>
    <row r="220" spans="1:49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</row>
    <row r="221" spans="1:49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</row>
    <row r="222" spans="1:49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</row>
    <row r="223" spans="1:49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1:49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</row>
    <row r="225" spans="1:49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</row>
    <row r="226" spans="1:49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</row>
    <row r="227" spans="1:49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</row>
    <row r="228" spans="1:49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</row>
    <row r="229" spans="1:49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</row>
    <row r="230" spans="1:49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1:49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1:49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1:49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1:49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1:49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1:49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1:49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1:49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1:49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1:49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1:49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1:49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1:49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1:49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1:49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1:49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1:49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1:49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1:49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1:49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1:49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1:49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1:49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1:49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1:49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1:49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1:49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1:49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1:49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1:49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1:49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1:49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1:49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1:49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1:49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1:49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1:49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</row>
    <row r="268" spans="1:49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</row>
    <row r="269" spans="1:49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</row>
    <row r="270" spans="1:49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</row>
    <row r="271" spans="1:49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</row>
    <row r="272" spans="1:49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</row>
    <row r="273" spans="1:49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</row>
    <row r="274" spans="1:49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</row>
    <row r="275" spans="1:49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</row>
    <row r="276" spans="1:49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</row>
    <row r="277" spans="1:49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</row>
    <row r="278" spans="1:49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49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</row>
    <row r="280" spans="1:49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</row>
    <row r="281" spans="1:49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</row>
    <row r="282" spans="1:49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</row>
    <row r="283" spans="1:49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</row>
    <row r="284" spans="1:49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</row>
    <row r="285" spans="1:49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</row>
    <row r="286" spans="1:49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</row>
    <row r="287" spans="1:49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</row>
    <row r="288" spans="1:49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</row>
    <row r="289" spans="1:49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</row>
    <row r="290" spans="1:49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</row>
    <row r="291" spans="1:49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</row>
    <row r="292" spans="1:49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</row>
    <row r="293" spans="1:49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</row>
    <row r="294" spans="1:49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</row>
    <row r="295" spans="1:49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</row>
    <row r="296" spans="1:49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</row>
    <row r="297" spans="1:49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</row>
    <row r="298" spans="1:49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</row>
    <row r="299" spans="1:49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</row>
    <row r="300" spans="1:49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</row>
    <row r="301" spans="1:49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</row>
    <row r="302" spans="1:49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</row>
    <row r="303" spans="1:49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</row>
    <row r="304" spans="1:49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</row>
    <row r="305" spans="1:49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1:49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1:49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</row>
    <row r="308" spans="1:49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</row>
    <row r="309" spans="1:49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</row>
    <row r="310" spans="1:49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</row>
    <row r="311" spans="1:49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</row>
    <row r="312" spans="1:49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</row>
    <row r="313" spans="1:49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</row>
    <row r="314" spans="1:49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</row>
    <row r="315" spans="1:49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</row>
    <row r="316" spans="1:49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</row>
    <row r="317" spans="1:49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</row>
    <row r="318" spans="1:49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</row>
    <row r="319" spans="1:49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</row>
    <row r="320" spans="1:49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</row>
    <row r="321" spans="1:49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</row>
    <row r="322" spans="1:49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</row>
    <row r="323" spans="1:49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</row>
    <row r="324" spans="1:49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</row>
    <row r="325" spans="1:49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</row>
    <row r="326" spans="1:49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</row>
    <row r="327" spans="1:49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</row>
    <row r="328" spans="1:49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</row>
    <row r="329" spans="1:49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</row>
    <row r="330" spans="1:49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</row>
    <row r="331" spans="1:49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</row>
    <row r="332" spans="1:49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</row>
    <row r="333" spans="1:49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</row>
    <row r="334" spans="1:49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</row>
    <row r="335" spans="1:49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</row>
    <row r="336" spans="1:49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</row>
    <row r="337" spans="1:49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</row>
    <row r="338" spans="1:49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</row>
    <row r="339" spans="1:49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</row>
    <row r="340" spans="1:49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</row>
    <row r="341" spans="1:49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</row>
    <row r="342" spans="1:49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</row>
    <row r="343" spans="1:49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</row>
    <row r="344" spans="1:49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</row>
    <row r="345" spans="1:49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</row>
    <row r="346" spans="1:49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</row>
    <row r="347" spans="1:49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</row>
    <row r="348" spans="1:49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</row>
    <row r="349" spans="1:49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</row>
    <row r="350" spans="1:49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</row>
    <row r="351" spans="1:49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  <row r="359" spans="1:49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</row>
    <row r="360" spans="1:49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</row>
    <row r="361" spans="1:49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</row>
    <row r="362" spans="1:49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</row>
    <row r="363" spans="1:49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</row>
    <row r="364" spans="1:49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</row>
    <row r="365" spans="1:49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</row>
    <row r="366" spans="1:49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</row>
    <row r="367" spans="1:49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</row>
    <row r="368" spans="1:49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 spans="1:49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  <row r="370" spans="1:49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</row>
    <row r="371" spans="1:49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</row>
    <row r="372" spans="1:49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</row>
    <row r="373" spans="1:49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</row>
    <row r="374" spans="1:49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1:49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1:49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</row>
    <row r="377" spans="1:49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</row>
    <row r="378" spans="1:49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</row>
    <row r="379" spans="1:49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</row>
    <row r="380" spans="1:49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49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</row>
    <row r="382" spans="1:49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</row>
    <row r="383" spans="1:49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</row>
    <row r="384" spans="1:49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</row>
    <row r="385" spans="1:49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</row>
    <row r="386" spans="1:49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</row>
    <row r="387" spans="1:49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</row>
    <row r="388" spans="1:49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</row>
    <row r="389" spans="1:49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</row>
    <row r="390" spans="1:49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</row>
    <row r="391" spans="1:49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</row>
    <row r="392" spans="1:49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</row>
    <row r="393" spans="1:49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</row>
    <row r="394" spans="1:49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</row>
    <row r="395" spans="1:49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</row>
    <row r="396" spans="1:49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</row>
    <row r="397" spans="1:49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</row>
    <row r="398" spans="1:49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</row>
    <row r="399" spans="1:49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</row>
    <row r="400" spans="1:49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</row>
    <row r="401" spans="1:49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</row>
    <row r="402" spans="1:49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</row>
    <row r="403" spans="1:49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</row>
    <row r="404" spans="1:49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</row>
    <row r="405" spans="1:49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</row>
    <row r="406" spans="1:49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</row>
    <row r="407" spans="1:49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</row>
    <row r="408" spans="1:49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</row>
    <row r="409" spans="1:49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</row>
    <row r="410" spans="1:49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</row>
    <row r="411" spans="1:49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</row>
    <row r="412" spans="1:49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</row>
    <row r="413" spans="1:49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</row>
    <row r="414" spans="1:49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</row>
    <row r="415" spans="1:49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</row>
    <row r="416" spans="1:49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</row>
    <row r="417" spans="1:49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</row>
    <row r="418" spans="1:49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</row>
    <row r="419" spans="1:49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</row>
    <row r="420" spans="1:49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</row>
    <row r="421" spans="1:49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</row>
    <row r="422" spans="1:49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</row>
    <row r="423" spans="1:49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</row>
    <row r="424" spans="1:49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</row>
    <row r="425" spans="1:49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</row>
    <row r="426" spans="1:49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</row>
    <row r="427" spans="1:49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</row>
    <row r="428" spans="1:49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</row>
    <row r="429" spans="1:49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</row>
    <row r="430" spans="1:49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</row>
    <row r="431" spans="1:49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</row>
    <row r="432" spans="1:49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</row>
    <row r="433" spans="1:49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</row>
    <row r="434" spans="1:49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</row>
    <row r="435" spans="1:49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</row>
    <row r="436" spans="1:49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</row>
    <row r="437" spans="1:49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</row>
    <row r="438" spans="1:49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</row>
    <row r="439" spans="1:49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</row>
    <row r="440" spans="1:49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</row>
    <row r="441" spans="1:49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</row>
    <row r="442" spans="1:49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</row>
    <row r="443" spans="1:49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</row>
    <row r="444" spans="1:49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</row>
    <row r="445" spans="1:49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</row>
    <row r="446" spans="1:49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</row>
    <row r="447" spans="1:49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</row>
    <row r="448" spans="1:49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</row>
    <row r="449" spans="1:49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</row>
    <row r="450" spans="1:49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</row>
    <row r="451" spans="1:49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</row>
    <row r="452" spans="1:49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</row>
    <row r="453" spans="1:49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</row>
    <row r="454" spans="1:49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</row>
    <row r="455" spans="1:49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</row>
    <row r="456" spans="1:49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</row>
    <row r="457" spans="1:49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</row>
    <row r="458" spans="1:49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</row>
    <row r="459" spans="1:49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</row>
    <row r="460" spans="1:49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</row>
    <row r="461" spans="1:49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</row>
    <row r="462" spans="1:49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</row>
    <row r="463" spans="1:49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</row>
    <row r="464" spans="1:49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</row>
    <row r="465" spans="1:49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</row>
    <row r="466" spans="1:49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</row>
    <row r="467" spans="1:49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</row>
    <row r="468" spans="1:49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</row>
    <row r="469" spans="1:49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</row>
    <row r="470" spans="1:49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</row>
    <row r="471" spans="1:49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</row>
    <row r="472" spans="1:49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</row>
    <row r="473" spans="1:49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</row>
    <row r="474" spans="1:49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</row>
    <row r="475" spans="1:49" s="13" customFormat="1" ht="12.75">
      <c r="A475" s="12"/>
      <c r="G475" s="14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</row>
    <row r="476" spans="1:49" s="13" customFormat="1" ht="12.75">
      <c r="A476" s="12"/>
      <c r="G476" s="14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</row>
    <row r="477" spans="1:49" s="13" customFormat="1" ht="12.75">
      <c r="A477" s="12"/>
      <c r="G477" s="14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</row>
    <row r="478" spans="1:49" s="13" customFormat="1" ht="12.75">
      <c r="A478" s="12"/>
      <c r="G478" s="14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</row>
    <row r="479" spans="1:49" s="13" customFormat="1" ht="12.75">
      <c r="A479" s="12"/>
      <c r="G479" s="14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</row>
    <row r="480" spans="1:49" s="13" customFormat="1" ht="12.75">
      <c r="A480" s="12"/>
      <c r="G480" s="14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</row>
    <row r="481" spans="1:49" s="13" customFormat="1" ht="12.75">
      <c r="A481" s="12"/>
      <c r="G481" s="14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</row>
    <row r="482" spans="1:49" s="13" customFormat="1" ht="12.75">
      <c r="A482" s="12"/>
      <c r="G482" s="14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</row>
    <row r="483" spans="1:49" s="13" customFormat="1" ht="12.75">
      <c r="A483" s="12"/>
      <c r="G483" s="14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</row>
    <row r="484" spans="1:49" s="13" customFormat="1" ht="12.75">
      <c r="A484" s="12"/>
      <c r="G484" s="14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</row>
    <row r="485" spans="1:49" s="13" customFormat="1" ht="12.75">
      <c r="A485" s="12"/>
      <c r="G485" s="14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</row>
    <row r="486" spans="1:49" s="13" customFormat="1" ht="12.75">
      <c r="A486" s="12"/>
      <c r="G486" s="14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</row>
    <row r="487" spans="1:49" s="13" customFormat="1" ht="12.75">
      <c r="A487" s="12"/>
      <c r="G487" s="14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</row>
    <row r="488" spans="1:49" s="13" customFormat="1" ht="12.75">
      <c r="A488" s="12"/>
      <c r="G488" s="14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</row>
    <row r="489" spans="1:49" s="13" customFormat="1" ht="12.75">
      <c r="A489" s="12"/>
      <c r="G489" s="14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</row>
    <row r="490" spans="1:49" s="13" customFormat="1" ht="12.75">
      <c r="A490" s="12"/>
      <c r="G490" s="14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</row>
    <row r="491" spans="1:49" s="13" customFormat="1" ht="12.75">
      <c r="A491" s="12"/>
      <c r="G491" s="14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</row>
    <row r="492" spans="1:49" s="13" customFormat="1" ht="12.75">
      <c r="A492" s="12"/>
      <c r="G492" s="14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</row>
    <row r="493" spans="1:49" s="13" customFormat="1" ht="12.75">
      <c r="A493" s="12"/>
      <c r="G493" s="14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</row>
    <row r="494" spans="1:49" s="13" customFormat="1" ht="12.75">
      <c r="A494" s="12"/>
      <c r="G494" s="14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</row>
    <row r="495" spans="1:49" s="13" customFormat="1" ht="12.75">
      <c r="A495" s="12"/>
      <c r="G495" s="14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</row>
    <row r="496" spans="1:49" s="13" customFormat="1" ht="12.75">
      <c r="A496" s="12"/>
      <c r="G496" s="14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</row>
    <row r="497" spans="1:49" s="13" customFormat="1" ht="12.75">
      <c r="A497" s="12"/>
      <c r="G497" s="14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</row>
    <row r="498" spans="1:49" s="13" customFormat="1" ht="12.75">
      <c r="A498" s="12"/>
      <c r="G498" s="14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</row>
    <row r="499" spans="1:49" s="13" customFormat="1" ht="12.75">
      <c r="A499" s="12"/>
      <c r="G499" s="14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</row>
    <row r="500" spans="1:49" s="13" customFormat="1" ht="12.75">
      <c r="A500" s="12"/>
      <c r="G500" s="14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</row>
    <row r="501" spans="1:49" s="13" customFormat="1" ht="12.75">
      <c r="A501" s="12"/>
      <c r="G501" s="14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</row>
    <row r="502" spans="1:49" s="13" customFormat="1" ht="12.75">
      <c r="A502" s="12"/>
      <c r="G502" s="14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</row>
    <row r="503" spans="1:49" s="13" customFormat="1" ht="12.75">
      <c r="A503" s="12"/>
      <c r="G503" s="14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</row>
    <row r="504" spans="1:49" s="13" customFormat="1" ht="12.75">
      <c r="A504" s="12"/>
      <c r="G504" s="14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</row>
    <row r="505" spans="1:49" s="13" customFormat="1" ht="12.75">
      <c r="A505" s="12"/>
      <c r="G505" s="14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</row>
    <row r="506" spans="1:49" s="13" customFormat="1" ht="12.75">
      <c r="A506" s="12"/>
      <c r="G506" s="14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</row>
    <row r="507" spans="1:49" s="13" customFormat="1" ht="12.75">
      <c r="A507" s="12"/>
      <c r="G507" s="14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</row>
    <row r="508" spans="1:49" s="13" customFormat="1" ht="12.75">
      <c r="A508" s="12"/>
      <c r="G508" s="14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</row>
    <row r="509" spans="1:49" s="13" customFormat="1" ht="12.75">
      <c r="A509" s="12"/>
      <c r="G509" s="14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</row>
    <row r="510" spans="1:49" s="13" customFormat="1" ht="12.75">
      <c r="A510" s="12"/>
      <c r="G510" s="14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</row>
    <row r="511" spans="1:49" s="13" customFormat="1" ht="12.75">
      <c r="A511" s="12"/>
      <c r="G511" s="14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</row>
    <row r="512" spans="1:49" s="13" customFormat="1" ht="12.75">
      <c r="A512" s="12"/>
      <c r="G512" s="14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</row>
    <row r="513" spans="1:49" s="13" customFormat="1" ht="12.75">
      <c r="A513" s="12"/>
      <c r="G513" s="14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</row>
    <row r="514" spans="1:49" s="13" customFormat="1" ht="12.75">
      <c r="A514" s="12"/>
      <c r="G514" s="14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</row>
    <row r="515" spans="1:49" s="13" customFormat="1" ht="12.75">
      <c r="A515" s="12"/>
      <c r="G515" s="14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</row>
    <row r="516" spans="1:49" s="13" customFormat="1" ht="12.75">
      <c r="A516" s="12"/>
      <c r="G516" s="14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</row>
    <row r="517" spans="1:49" s="13" customFormat="1" ht="12.75">
      <c r="A517" s="12"/>
      <c r="G517" s="14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</row>
    <row r="518" spans="1:49" s="13" customFormat="1" ht="12.75">
      <c r="A518" s="12"/>
      <c r="G518" s="14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</row>
    <row r="519" spans="1:49" s="13" customFormat="1" ht="12.75">
      <c r="A519" s="12"/>
      <c r="G519" s="14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</row>
    <row r="520" spans="1:49" s="13" customFormat="1" ht="12.75">
      <c r="A520" s="12"/>
      <c r="G520" s="14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</row>
    <row r="521" spans="1:49" s="13" customFormat="1" ht="12.75">
      <c r="A521" s="12"/>
      <c r="G521" s="14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</row>
    <row r="522" spans="1:49" s="13" customFormat="1" ht="12.75">
      <c r="A522" s="12"/>
      <c r="G522" s="14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</row>
    <row r="523" spans="1:49" s="13" customFormat="1" ht="12.75">
      <c r="A523" s="12"/>
      <c r="G523" s="14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</row>
    <row r="524" spans="1:49" s="13" customFormat="1" ht="12.75">
      <c r="A524" s="12"/>
      <c r="G524" s="14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</row>
    <row r="525" spans="1:49" s="13" customFormat="1" ht="12.75">
      <c r="A525" s="12"/>
      <c r="G525" s="14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</row>
    <row r="526" spans="1:49" s="13" customFormat="1" ht="12.75">
      <c r="A526" s="12"/>
      <c r="G526" s="14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</row>
    <row r="527" spans="1:49" s="13" customFormat="1" ht="12.75">
      <c r="A527" s="12"/>
      <c r="G527" s="14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</row>
    <row r="528" spans="1:49" s="13" customFormat="1" ht="12.75">
      <c r="A528" s="12"/>
      <c r="G528" s="14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</row>
    <row r="529" spans="1:49" s="13" customFormat="1" ht="12.75">
      <c r="A529" s="12"/>
      <c r="G529" s="14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</row>
    <row r="530" spans="1:49" s="13" customFormat="1" ht="12.75">
      <c r="A530" s="12"/>
      <c r="G530" s="14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</row>
    <row r="531" spans="1:49" s="13" customFormat="1" ht="12.75">
      <c r="A531" s="12"/>
      <c r="G531" s="14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</row>
    <row r="532" spans="1:49" s="13" customFormat="1" ht="12.75">
      <c r="A532" s="12"/>
      <c r="G532" s="14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</row>
    <row r="533" spans="1:49" s="13" customFormat="1" ht="12.75">
      <c r="A533" s="12"/>
      <c r="G533" s="14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</row>
    <row r="534" spans="1:49" s="13" customFormat="1" ht="12.75">
      <c r="A534" s="12"/>
      <c r="G534" s="14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</row>
    <row r="535" spans="1:49" s="13" customFormat="1" ht="12.75">
      <c r="A535" s="12"/>
      <c r="G535" s="14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</row>
    <row r="536" spans="1:49" s="13" customFormat="1" ht="12.75">
      <c r="A536" s="12"/>
      <c r="G536" s="14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</row>
    <row r="537" spans="1:49" s="13" customFormat="1" ht="12.75">
      <c r="A537" s="12"/>
      <c r="G537" s="14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</row>
    <row r="538" spans="1:49" s="13" customFormat="1" ht="12.75">
      <c r="A538" s="12"/>
      <c r="G538" s="14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</row>
    <row r="539" spans="1:49" s="13" customFormat="1" ht="12.75">
      <c r="A539" s="12"/>
      <c r="G539" s="14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</row>
    <row r="540" spans="1:49" s="13" customFormat="1" ht="12.75">
      <c r="A540" s="12"/>
      <c r="G540" s="14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</row>
    <row r="541" spans="1:49" s="13" customFormat="1" ht="12.75">
      <c r="A541" s="12"/>
      <c r="G541" s="14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</row>
    <row r="542" spans="1:49" s="13" customFormat="1" ht="12.75">
      <c r="A542" s="12"/>
      <c r="G542" s="14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</row>
    <row r="543" spans="1:49" s="13" customFormat="1" ht="12.75">
      <c r="A543" s="12"/>
      <c r="G543" s="14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</row>
    <row r="544" spans="1:49" s="13" customFormat="1" ht="12.75">
      <c r="A544" s="12"/>
      <c r="G544" s="14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</row>
    <row r="545" spans="1:49" s="13" customFormat="1" ht="12.75">
      <c r="A545" s="12"/>
      <c r="G545" s="14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</row>
    <row r="546" spans="1:49" s="13" customFormat="1" ht="12.75">
      <c r="A546" s="12"/>
      <c r="G546" s="14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</row>
    <row r="547" spans="1:49" s="13" customFormat="1" ht="12.75">
      <c r="A547" s="12"/>
      <c r="G547" s="14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</row>
    <row r="548" spans="1:49" s="13" customFormat="1" ht="12.75">
      <c r="A548" s="12"/>
      <c r="G548" s="14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</row>
    <row r="549" spans="1:49" s="13" customFormat="1" ht="12.75">
      <c r="A549" s="12"/>
      <c r="G549" s="14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</row>
    <row r="550" spans="1:49" s="13" customFormat="1" ht="12.75">
      <c r="A550" s="12"/>
      <c r="G550" s="14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</row>
    <row r="551" spans="1:49" s="13" customFormat="1" ht="12.75">
      <c r="A551" s="12"/>
      <c r="G551" s="14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</row>
    <row r="552" spans="1:49" s="13" customFormat="1" ht="12.75">
      <c r="A552" s="12"/>
      <c r="G552" s="14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</row>
    <row r="553" spans="1:49" s="13" customFormat="1" ht="12.75">
      <c r="A553" s="12"/>
      <c r="G553" s="14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</row>
    <row r="554" spans="1:49" s="13" customFormat="1" ht="12.75">
      <c r="A554" s="12"/>
      <c r="G554" s="14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</row>
    <row r="555" spans="1:49" s="13" customFormat="1" ht="12.75">
      <c r="A555" s="12"/>
      <c r="G555" s="14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</row>
    <row r="556" spans="1:49" s="13" customFormat="1" ht="12.75">
      <c r="A556" s="12"/>
      <c r="G556" s="14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</row>
    <row r="557" spans="1:49" s="13" customFormat="1" ht="12.75">
      <c r="A557" s="12"/>
      <c r="G557" s="14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</row>
    <row r="558" spans="1:49" s="13" customFormat="1" ht="12.75">
      <c r="A558" s="12"/>
      <c r="G558" s="14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</row>
    <row r="559" spans="1:49" s="13" customFormat="1" ht="12.75">
      <c r="A559" s="12"/>
      <c r="G559" s="14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</row>
    <row r="560" spans="1:49" s="13" customFormat="1" ht="12.75">
      <c r="A560" s="12"/>
      <c r="G560" s="14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</row>
    <row r="561" spans="1:49" s="13" customFormat="1" ht="12.75">
      <c r="A561" s="12"/>
      <c r="G561" s="14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</row>
    <row r="562" spans="1:49" s="13" customFormat="1" ht="12.75">
      <c r="A562" s="12"/>
      <c r="G562" s="14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</row>
    <row r="563" spans="1:49" s="13" customFormat="1" ht="12.75">
      <c r="A563" s="12"/>
      <c r="G563" s="14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</row>
    <row r="564" spans="1:49" s="13" customFormat="1" ht="12.75">
      <c r="A564" s="12"/>
      <c r="G564" s="14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</row>
    <row r="565" spans="1:49" s="13" customFormat="1" ht="12.75">
      <c r="A565" s="12"/>
      <c r="G565" s="14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</row>
    <row r="566" spans="1:49" s="13" customFormat="1" ht="12.75">
      <c r="A566" s="12"/>
      <c r="G566" s="14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</row>
    <row r="567" spans="1:49" s="13" customFormat="1" ht="12.75">
      <c r="A567" s="12"/>
      <c r="G567" s="14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</row>
    <row r="568" spans="1:49" s="13" customFormat="1" ht="12.75">
      <c r="A568" s="12"/>
      <c r="G568" s="14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</row>
    <row r="569" spans="1:49" s="13" customFormat="1" ht="12.75">
      <c r="A569" s="12"/>
      <c r="G569" s="14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</row>
    <row r="570" spans="1:49" s="13" customFormat="1" ht="12.75">
      <c r="A570" s="12"/>
      <c r="G570" s="14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</row>
    <row r="571" spans="1:49" s="13" customFormat="1" ht="12.75">
      <c r="A571" s="12"/>
      <c r="G571" s="14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</row>
    <row r="572" spans="1:49" s="13" customFormat="1" ht="12.75">
      <c r="A572" s="12"/>
      <c r="G572" s="14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</row>
    <row r="573" spans="1:49" s="13" customFormat="1" ht="12.75">
      <c r="A573" s="12"/>
      <c r="G573" s="14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</row>
    <row r="574" spans="1:49" s="13" customFormat="1" ht="12.75">
      <c r="A574" s="12"/>
      <c r="G574" s="14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</row>
    <row r="575" spans="1:49" s="13" customFormat="1" ht="12.75">
      <c r="A575" s="12"/>
      <c r="G575" s="14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</row>
    <row r="576" spans="1:49" s="13" customFormat="1" ht="12.75">
      <c r="A576" s="12"/>
      <c r="G576" s="14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</row>
    <row r="577" spans="1:49" s="13" customFormat="1" ht="12.75">
      <c r="A577" s="12"/>
      <c r="G577" s="14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</row>
    <row r="578" spans="1:49" s="13" customFormat="1" ht="12.75">
      <c r="A578" s="12"/>
      <c r="G578" s="14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</row>
    <row r="579" spans="1:49" s="13" customFormat="1" ht="12.75">
      <c r="A579" s="12"/>
      <c r="G579" s="14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</row>
    <row r="580" spans="1:49" s="13" customFormat="1" ht="12.75">
      <c r="A580" s="12"/>
      <c r="G580" s="14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</row>
    <row r="581" spans="1:49" s="13" customFormat="1" ht="12.75">
      <c r="A581" s="12"/>
      <c r="G581" s="14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</row>
    <row r="582" spans="1:49" s="13" customFormat="1" ht="12.75">
      <c r="A582" s="12"/>
      <c r="G582" s="14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</row>
    <row r="583" spans="1:49" s="13" customFormat="1" ht="12.75">
      <c r="A583" s="12"/>
      <c r="G583" s="14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</row>
    <row r="584" spans="1:49" s="13" customFormat="1" ht="12.75">
      <c r="A584" s="12"/>
      <c r="G584" s="14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</row>
    <row r="585" spans="1:49" s="13" customFormat="1" ht="12.75">
      <c r="A585" s="12"/>
      <c r="G585" s="14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</row>
    <row r="586" spans="1:49" s="13" customFormat="1" ht="12.75">
      <c r="A586" s="12"/>
      <c r="G586" s="14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</row>
    <row r="587" spans="1:49" s="13" customFormat="1" ht="12.75">
      <c r="A587" s="12"/>
      <c r="G587" s="14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</row>
    <row r="588" spans="1:49" s="13" customFormat="1" ht="12.75">
      <c r="A588" s="12"/>
      <c r="G588" s="14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</row>
    <row r="589" spans="1:49" s="13" customFormat="1" ht="12.75">
      <c r="A589" s="12"/>
      <c r="G589" s="14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</row>
    <row r="590" spans="1:49" s="13" customFormat="1" ht="12.75">
      <c r="A590" s="12"/>
      <c r="G590" s="14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</row>
    <row r="591" spans="1:49" s="13" customFormat="1" ht="12.75">
      <c r="A591" s="12"/>
      <c r="G591" s="14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</row>
    <row r="592" spans="1:49" s="13" customFormat="1" ht="12.75">
      <c r="A592" s="12"/>
      <c r="G592" s="14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</row>
    <row r="593" spans="1:49" s="13" customFormat="1" ht="12.75">
      <c r="A593" s="12"/>
      <c r="G593" s="14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</row>
    <row r="594" spans="1:49" s="13" customFormat="1" ht="12.75">
      <c r="A594" s="12"/>
      <c r="G594" s="14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</row>
    <row r="595" spans="1:49" s="13" customFormat="1" ht="12.75">
      <c r="A595" s="12"/>
      <c r="G595" s="14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</row>
    <row r="596" spans="1:49" s="13" customFormat="1" ht="12.75">
      <c r="A596" s="12"/>
      <c r="G596" s="14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</row>
    <row r="597" spans="1:49" s="13" customFormat="1" ht="12.75">
      <c r="A597" s="12"/>
      <c r="G597" s="14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</row>
    <row r="598" spans="1:49" s="13" customFormat="1" ht="12.75">
      <c r="A598" s="12"/>
      <c r="G598" s="14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</row>
    <row r="599" spans="1:49" s="13" customFormat="1" ht="12.75">
      <c r="A599" s="12"/>
      <c r="G599" s="14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</row>
    <row r="600" spans="1:49" s="13" customFormat="1" ht="12.75">
      <c r="A600" s="12"/>
      <c r="G600" s="14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</row>
    <row r="601" spans="1:49" s="13" customFormat="1" ht="12.75">
      <c r="A601" s="12"/>
      <c r="G601" s="14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</row>
    <row r="602" spans="1:49" s="13" customFormat="1" ht="12.75">
      <c r="A602" s="12"/>
      <c r="G602" s="14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</row>
    <row r="603" spans="1:49" s="13" customFormat="1" ht="12.75">
      <c r="A603" s="12"/>
      <c r="G603" s="14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</row>
    <row r="604" spans="1:49" s="13" customFormat="1" ht="12.75">
      <c r="A604" s="12"/>
      <c r="G604" s="14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</row>
    <row r="605" spans="1:49" s="13" customFormat="1" ht="12.75">
      <c r="A605" s="12"/>
      <c r="G605" s="14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</row>
    <row r="606" spans="1:49" s="13" customFormat="1" ht="12.75">
      <c r="A606" s="12"/>
      <c r="G606" s="14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</row>
    <row r="607" spans="1:49" s="13" customFormat="1" ht="12.75">
      <c r="A607" s="12"/>
      <c r="G607" s="14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</row>
    <row r="608" spans="1:49" s="13" customFormat="1" ht="12.75">
      <c r="A608" s="12"/>
      <c r="G608" s="14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</row>
    <row r="609" spans="1:49" s="13" customFormat="1" ht="12.75">
      <c r="A609" s="12"/>
      <c r="G609" s="14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</row>
    <row r="610" spans="1:49" s="13" customFormat="1" ht="12.75">
      <c r="A610" s="12"/>
      <c r="G610" s="14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</row>
    <row r="611" spans="1:49" s="13" customFormat="1" ht="12.75">
      <c r="A611" s="12"/>
      <c r="G611" s="14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</row>
    <row r="612" spans="1:49" s="13" customFormat="1" ht="12.75">
      <c r="A612" s="12"/>
      <c r="G612" s="14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</row>
    <row r="613" spans="6:9" ht="12.75">
      <c r="F613" s="13"/>
      <c r="G613" s="14"/>
      <c r="H613" s="13"/>
      <c r="I613" s="1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29"/>
  <sheetViews>
    <sheetView workbookViewId="0" topLeftCell="A1">
      <selection activeCell="G18" sqref="G18:H20"/>
    </sheetView>
  </sheetViews>
  <sheetFormatPr defaultColWidth="9.00390625" defaultRowHeight="12.75"/>
  <cols>
    <col min="1" max="1" width="11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75390625" style="3" customWidth="1"/>
    <col min="8" max="8" width="11.125" style="2" customWidth="1"/>
    <col min="9" max="9" width="13.375" style="15" customWidth="1"/>
    <col min="10" max="10" width="0.2421875" style="12" customWidth="1"/>
    <col min="11" max="39" width="9.125" style="12" customWidth="1"/>
    <col min="40" max="40" width="9.125" style="19" customWidth="1"/>
    <col min="41" max="16384" width="9.125" style="2" customWidth="1"/>
  </cols>
  <sheetData>
    <row r="1" spans="1:10" ht="20.25">
      <c r="A1" s="62" t="s">
        <v>130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 t="s">
        <v>3</v>
      </c>
      <c r="I2" s="1" t="s">
        <v>10</v>
      </c>
      <c r="J2" s="16"/>
    </row>
    <row r="3" spans="1:40" s="4" customFormat="1" ht="38.25" customHeight="1">
      <c r="A3" s="33">
        <v>20426.666</v>
      </c>
      <c r="B3" s="4">
        <v>2013.3</v>
      </c>
      <c r="C3" s="33">
        <v>4.01</v>
      </c>
      <c r="D3" s="33">
        <f>B3*C3*12</f>
        <v>96879.996</v>
      </c>
      <c r="E3" s="33">
        <f>A3+D3</f>
        <v>117306.662</v>
      </c>
      <c r="F3" s="43">
        <v>1</v>
      </c>
      <c r="G3" s="46" t="s">
        <v>151</v>
      </c>
      <c r="H3" s="33">
        <v>31279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20"/>
    </row>
    <row r="4" spans="1:40" s="4" customFormat="1" ht="25.5">
      <c r="A4" s="33"/>
      <c r="B4" s="33"/>
      <c r="C4" s="33"/>
      <c r="D4" s="33"/>
      <c r="E4" s="33"/>
      <c r="F4" s="43">
        <v>2</v>
      </c>
      <c r="G4" s="46" t="s">
        <v>166</v>
      </c>
      <c r="H4" s="33">
        <v>8258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0"/>
    </row>
    <row r="5" spans="1:40" s="4" customFormat="1" ht="12.75">
      <c r="A5" s="33"/>
      <c r="B5" s="33"/>
      <c r="C5" s="33"/>
      <c r="D5" s="33"/>
      <c r="E5" s="33"/>
      <c r="F5" s="43">
        <v>3</v>
      </c>
      <c r="G5" s="46" t="s">
        <v>167</v>
      </c>
      <c r="H5" s="33">
        <v>1756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20"/>
    </row>
    <row r="6" spans="1:40" s="4" customFormat="1" ht="12.75">
      <c r="A6" s="33"/>
      <c r="B6" s="33"/>
      <c r="C6" s="33"/>
      <c r="D6" s="33"/>
      <c r="E6" s="33"/>
      <c r="F6" s="43">
        <v>4</v>
      </c>
      <c r="G6" s="46" t="s">
        <v>176</v>
      </c>
      <c r="H6" s="33">
        <v>1952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20"/>
    </row>
    <row r="7" spans="1:40" s="4" customFormat="1" ht="25.5">
      <c r="A7" s="33"/>
      <c r="B7" s="33"/>
      <c r="C7" s="33"/>
      <c r="D7" s="33"/>
      <c r="E7" s="33"/>
      <c r="F7" s="43">
        <v>5</v>
      </c>
      <c r="G7" s="46" t="s">
        <v>177</v>
      </c>
      <c r="H7" s="33">
        <v>15663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20"/>
    </row>
    <row r="8" spans="1:40" s="17" customFormat="1" ht="25.5">
      <c r="A8" s="33"/>
      <c r="B8" s="33"/>
      <c r="C8" s="33"/>
      <c r="D8" s="33"/>
      <c r="E8" s="33"/>
      <c r="F8" s="43">
        <v>6</v>
      </c>
      <c r="G8" s="46" t="s">
        <v>90</v>
      </c>
      <c r="H8" s="33">
        <v>1008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1"/>
    </row>
    <row r="9" spans="1:40" s="17" customFormat="1" ht="25.5">
      <c r="A9" s="33"/>
      <c r="B9" s="33"/>
      <c r="C9" s="33"/>
      <c r="D9" s="33"/>
      <c r="E9" s="33"/>
      <c r="F9" s="43">
        <v>7</v>
      </c>
      <c r="G9" s="46" t="s">
        <v>99</v>
      </c>
      <c r="H9" s="33">
        <v>6900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1"/>
    </row>
    <row r="10" spans="1:40" s="17" customFormat="1" ht="12.75">
      <c r="A10" s="33"/>
      <c r="B10" s="33"/>
      <c r="C10" s="33"/>
      <c r="D10" s="33"/>
      <c r="E10" s="33"/>
      <c r="F10" s="43">
        <v>8</v>
      </c>
      <c r="G10" s="46" t="s">
        <v>231</v>
      </c>
      <c r="H10" s="33">
        <v>17894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1"/>
    </row>
    <row r="11" spans="1:40" s="17" customFormat="1" ht="12.75">
      <c r="A11" s="33"/>
      <c r="B11" s="33"/>
      <c r="C11" s="33"/>
      <c r="D11" s="33"/>
      <c r="E11" s="33"/>
      <c r="F11" s="43">
        <v>9</v>
      </c>
      <c r="G11" s="46" t="s">
        <v>33</v>
      </c>
      <c r="H11" s="33">
        <v>198454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21"/>
    </row>
    <row r="12" spans="1:40" s="17" customFormat="1" ht="25.5">
      <c r="A12" s="33"/>
      <c r="B12" s="33"/>
      <c r="C12" s="33"/>
      <c r="D12" s="33"/>
      <c r="E12" s="33"/>
      <c r="F12" s="43">
        <v>10</v>
      </c>
      <c r="G12" s="46" t="s">
        <v>19</v>
      </c>
      <c r="H12" s="33">
        <v>560.99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21"/>
    </row>
    <row r="13" spans="1:40" s="17" customFormat="1" ht="12.75">
      <c r="A13" s="33"/>
      <c r="B13" s="33"/>
      <c r="C13" s="33"/>
      <c r="D13" s="33"/>
      <c r="E13" s="33"/>
      <c r="F13" s="43">
        <v>11</v>
      </c>
      <c r="G13" s="46" t="s">
        <v>248</v>
      </c>
      <c r="H13" s="33">
        <v>6886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1"/>
    </row>
    <row r="14" spans="1:40" s="17" customFormat="1" ht="12.75">
      <c r="A14" s="33"/>
      <c r="B14" s="33"/>
      <c r="C14" s="33"/>
      <c r="D14" s="33"/>
      <c r="E14" s="33"/>
      <c r="F14" s="43">
        <v>12</v>
      </c>
      <c r="G14" s="46" t="s">
        <v>243</v>
      </c>
      <c r="H14" s="33">
        <v>1132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1"/>
    </row>
    <row r="15" spans="1:40" s="17" customFormat="1" ht="12.75">
      <c r="A15" s="33"/>
      <c r="B15" s="33"/>
      <c r="C15" s="33"/>
      <c r="D15" s="33"/>
      <c r="E15" s="33"/>
      <c r="F15" s="33"/>
      <c r="G15" s="34" t="s">
        <v>9</v>
      </c>
      <c r="H15" s="33">
        <f>SUM(H3:H14)</f>
        <v>291742.99</v>
      </c>
      <c r="I15" s="33">
        <f>E3-H15</f>
        <v>-174436.32799999998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1"/>
    </row>
    <row r="16" spans="1:39" s="13" customFormat="1" ht="12.75">
      <c r="A16" s="36"/>
      <c r="B16" s="36"/>
      <c r="C16" s="36"/>
      <c r="D16" s="36"/>
      <c r="E16" s="36"/>
      <c r="F16" s="36"/>
      <c r="G16" s="37"/>
      <c r="H16" s="36"/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3" customFormat="1" ht="12.75">
      <c r="A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1:39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1:39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1:39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 spans="1:39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1:39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1:39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 spans="1:39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 spans="1:39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1:39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 spans="1:39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 spans="1:39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1:39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 spans="1:39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 spans="1:39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 spans="1:39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 spans="1:39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 spans="1:39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 spans="1:39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 spans="1:39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 spans="1:39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1:39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 spans="1:39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1:39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1:39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 spans="1:39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 spans="1:39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 spans="1:39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1:39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39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 spans="1:39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 spans="1:39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1:39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1:39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 spans="1:39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 spans="1:39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 spans="1:39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1:39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 spans="1:39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1:39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1:39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 spans="1:39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 spans="1:39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1:39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 spans="1:39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 spans="1:39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1:39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 spans="1:39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 spans="1:39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1:39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1:39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 spans="1:39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1:39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 spans="1:39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 spans="1:39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 spans="1:39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 spans="1:39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1:39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 spans="1:39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 spans="1:39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 spans="1:39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 spans="1:39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 spans="1:39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 spans="1:39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1:39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 spans="1:39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 spans="1:39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 spans="1:39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 spans="1:39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1:39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 spans="1:39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 spans="1:39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1:39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 spans="1:39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 spans="1:39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1:39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 spans="1:39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 spans="1:39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1:39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 spans="1:39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 spans="1:39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1:39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 spans="1:39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 spans="1:39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1:39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 spans="1:39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 spans="1:39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1:39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 spans="1:39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 spans="1:39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1:39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 spans="1:39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 spans="1:39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1:39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 spans="1:39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 spans="1:39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1:39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 spans="1:39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 spans="1:39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1:39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 spans="1:39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1:39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1:39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 spans="1:39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 spans="1:39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 spans="1:39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 spans="1:39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 spans="1:39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</row>
    <row r="415" spans="1:39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</row>
    <row r="416" spans="1:39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 spans="1:39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</row>
    <row r="418" spans="1:39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</row>
    <row r="419" spans="1:39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 spans="1:39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</row>
    <row r="421" spans="1:39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</row>
    <row r="422" spans="1:39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 spans="1:39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</row>
    <row r="424" spans="1:39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</row>
    <row r="425" spans="1:39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 spans="1:39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</row>
    <row r="427" spans="1:39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</row>
    <row r="428" spans="1:39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 spans="1:40" s="24" customFormat="1" ht="12.75">
      <c r="A429" s="23"/>
      <c r="G429" s="25"/>
      <c r="I429" s="26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2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68"/>
  <sheetViews>
    <sheetView workbookViewId="0" topLeftCell="A1">
      <selection activeCell="G14" sqref="G14:H16"/>
    </sheetView>
  </sheetViews>
  <sheetFormatPr defaultColWidth="9.00390625" defaultRowHeight="12.75"/>
  <cols>
    <col min="1" max="1" width="11.75390625" style="6" customWidth="1"/>
    <col min="2" max="2" width="9.125" style="2" customWidth="1"/>
    <col min="3" max="3" width="7.125" style="2" customWidth="1"/>
    <col min="4" max="4" width="9.00390625" style="2" customWidth="1"/>
    <col min="5" max="5" width="10.25390625" style="2" customWidth="1"/>
    <col min="6" max="6" width="4.375" style="2" customWidth="1"/>
    <col min="7" max="7" width="39.875" style="3" customWidth="1"/>
    <col min="8" max="8" width="11.125" style="2" customWidth="1"/>
    <col min="9" max="9" width="12.75390625" style="15" customWidth="1"/>
    <col min="10" max="37" width="9.125" style="12" customWidth="1"/>
    <col min="38" max="16384" width="9.125" style="2" customWidth="1"/>
  </cols>
  <sheetData>
    <row r="1" spans="1:9" ht="12.75">
      <c r="A1" s="68" t="s">
        <v>129</v>
      </c>
      <c r="B1" s="69"/>
      <c r="C1" s="69"/>
      <c r="D1" s="69"/>
      <c r="E1" s="69"/>
      <c r="F1" s="69"/>
      <c r="G1" s="69"/>
      <c r="H1" s="69"/>
      <c r="I1" s="69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/>
      <c r="I2" s="1" t="s">
        <v>10</v>
      </c>
      <c r="J2" s="16"/>
    </row>
    <row r="3" spans="1:37" s="4" customFormat="1" ht="12.75" customHeight="1">
      <c r="A3" s="33">
        <v>71887.296</v>
      </c>
      <c r="B3" s="4">
        <v>2409.8</v>
      </c>
      <c r="C3" s="33">
        <v>4.01</v>
      </c>
      <c r="D3" s="33">
        <f>B3*C3*12</f>
        <v>115959.576</v>
      </c>
      <c r="E3" s="33">
        <f>A3+D3</f>
        <v>187846.872</v>
      </c>
      <c r="F3" s="43">
        <v>1</v>
      </c>
      <c r="G3" s="46" t="s">
        <v>190</v>
      </c>
      <c r="H3" s="33">
        <v>928.57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4" customFormat="1" ht="12.75">
      <c r="A4" s="33"/>
      <c r="B4" s="33"/>
      <c r="C4" s="33"/>
      <c r="D4" s="33"/>
      <c r="E4" s="33"/>
      <c r="F4" s="43">
        <v>2</v>
      </c>
      <c r="G4" s="46" t="s">
        <v>191</v>
      </c>
      <c r="H4" s="33">
        <v>1902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4" customFormat="1" ht="25.5">
      <c r="A5" s="33"/>
      <c r="B5" s="33"/>
      <c r="C5" s="33"/>
      <c r="D5" s="33"/>
      <c r="E5" s="33"/>
      <c r="F5" s="43">
        <v>3</v>
      </c>
      <c r="G5" s="46" t="s">
        <v>192</v>
      </c>
      <c r="H5" s="33">
        <v>11000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4" customFormat="1" ht="12.75">
      <c r="A6" s="33"/>
      <c r="B6" s="33"/>
      <c r="C6" s="33"/>
      <c r="D6" s="33"/>
      <c r="E6" s="33"/>
      <c r="F6" s="43">
        <v>4</v>
      </c>
      <c r="G6" s="46" t="s">
        <v>193</v>
      </c>
      <c r="H6" s="33">
        <v>1647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4" customFormat="1" ht="12.75">
      <c r="A7" s="33"/>
      <c r="B7" s="33"/>
      <c r="C7" s="33"/>
      <c r="D7" s="33"/>
      <c r="E7" s="33"/>
      <c r="F7" s="43">
        <v>5</v>
      </c>
      <c r="G7" s="46" t="s">
        <v>62</v>
      </c>
      <c r="H7" s="33">
        <v>388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4" customFormat="1" ht="12.75">
      <c r="A8" s="33"/>
      <c r="B8" s="33"/>
      <c r="C8" s="33"/>
      <c r="D8" s="33"/>
      <c r="E8" s="33"/>
      <c r="F8" s="43">
        <v>6</v>
      </c>
      <c r="G8" s="46" t="s">
        <v>71</v>
      </c>
      <c r="H8" s="33">
        <v>480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4" customFormat="1" ht="12.75">
      <c r="A9" s="33"/>
      <c r="B9" s="33"/>
      <c r="C9" s="33"/>
      <c r="D9" s="33"/>
      <c r="E9" s="33"/>
      <c r="F9" s="43">
        <v>7</v>
      </c>
      <c r="G9" s="46" t="s">
        <v>70</v>
      </c>
      <c r="H9" s="33">
        <v>892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4" customFormat="1" ht="12.75">
      <c r="A10" s="33"/>
      <c r="B10" s="33"/>
      <c r="C10" s="33"/>
      <c r="D10" s="33"/>
      <c r="E10" s="33"/>
      <c r="F10" s="43">
        <v>8</v>
      </c>
      <c r="G10" s="46" t="s">
        <v>220</v>
      </c>
      <c r="H10" s="33">
        <v>2200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4" customFormat="1" ht="25.5">
      <c r="A11" s="33"/>
      <c r="B11" s="33"/>
      <c r="C11" s="33"/>
      <c r="D11" s="33"/>
      <c r="E11" s="33"/>
      <c r="F11" s="43">
        <v>9</v>
      </c>
      <c r="G11" s="46" t="s">
        <v>19</v>
      </c>
      <c r="H11" s="33">
        <v>21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7" customFormat="1" ht="12.75">
      <c r="A12" s="33"/>
      <c r="B12" s="33"/>
      <c r="C12" s="33"/>
      <c r="D12" s="33"/>
      <c r="E12" s="33"/>
      <c r="F12" s="33"/>
      <c r="G12" s="34" t="s">
        <v>9</v>
      </c>
      <c r="H12" s="33">
        <f>SUM(H3:H11)</f>
        <v>19458.57</v>
      </c>
      <c r="I12" s="33">
        <f>E3-H12</f>
        <v>168388.302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91"/>
  <sheetViews>
    <sheetView workbookViewId="0" topLeftCell="A1">
      <selection activeCell="G19" sqref="G19:H20"/>
    </sheetView>
  </sheetViews>
  <sheetFormatPr defaultColWidth="9.00390625" defaultRowHeight="12.75"/>
  <cols>
    <col min="1" max="1" width="11.125" style="6" customWidth="1"/>
    <col min="2" max="2" width="10.25390625" style="2" customWidth="1"/>
    <col min="3" max="3" width="9.125" style="2" customWidth="1"/>
    <col min="4" max="4" width="8.125" style="2" customWidth="1"/>
    <col min="5" max="5" width="11.00390625" style="2" customWidth="1"/>
    <col min="6" max="6" width="4.375" style="2" customWidth="1"/>
    <col min="7" max="7" width="36.375" style="3" customWidth="1"/>
    <col min="8" max="8" width="9.25390625" style="2" customWidth="1"/>
    <col min="9" max="9" width="11.25390625" style="15" customWidth="1"/>
    <col min="10" max="49" width="9.125" style="12" customWidth="1"/>
    <col min="50" max="16384" width="9.125" style="2" customWidth="1"/>
  </cols>
  <sheetData>
    <row r="1" spans="1:9" ht="12.75">
      <c r="A1" s="68" t="s">
        <v>128</v>
      </c>
      <c r="B1" s="69"/>
      <c r="C1" s="69"/>
      <c r="D1" s="69"/>
      <c r="E1" s="69"/>
      <c r="F1" s="69"/>
      <c r="G1" s="69"/>
      <c r="H1" s="69"/>
      <c r="I1" s="69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 t="s">
        <v>3</v>
      </c>
      <c r="I2" s="1" t="s">
        <v>10</v>
      </c>
      <c r="J2" s="16"/>
    </row>
    <row r="3" spans="1:49" s="4" customFormat="1" ht="25.5" customHeight="1">
      <c r="A3" s="33">
        <v>78754</v>
      </c>
      <c r="B3" s="4">
        <v>2570.9</v>
      </c>
      <c r="C3" s="33">
        <v>4.01</v>
      </c>
      <c r="D3" s="33">
        <f>B3*C3*12</f>
        <v>123711.70799999998</v>
      </c>
      <c r="E3" s="33">
        <f>A3+D3+D4</f>
        <v>237655.86399999997</v>
      </c>
      <c r="F3" s="43">
        <v>1</v>
      </c>
      <c r="G3" s="46" t="s">
        <v>145</v>
      </c>
      <c r="H3" s="33">
        <v>19654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33"/>
      <c r="B4" s="33">
        <v>731.3</v>
      </c>
      <c r="C4" s="33"/>
      <c r="D4" s="33">
        <f>B4*C3*12</f>
        <v>35190.155999999995</v>
      </c>
      <c r="E4" s="33"/>
      <c r="F4" s="43">
        <v>2</v>
      </c>
      <c r="G4" s="46" t="s">
        <v>154</v>
      </c>
      <c r="H4" s="33">
        <v>9756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33"/>
      <c r="B5" s="33"/>
      <c r="C5" s="33"/>
      <c r="D5" s="33"/>
      <c r="E5" s="33"/>
      <c r="F5" s="43">
        <v>3</v>
      </c>
      <c r="G5" s="46" t="s">
        <v>142</v>
      </c>
      <c r="H5" s="33">
        <v>21620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12.75">
      <c r="A6" s="33"/>
      <c r="B6" s="33"/>
      <c r="C6" s="33"/>
      <c r="D6" s="33"/>
      <c r="E6" s="33"/>
      <c r="F6" s="43">
        <v>4</v>
      </c>
      <c r="G6" s="46" t="s">
        <v>54</v>
      </c>
      <c r="H6" s="33">
        <v>7459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33"/>
      <c r="B7" s="33"/>
      <c r="C7" s="33"/>
      <c r="D7" s="33"/>
      <c r="E7" s="33"/>
      <c r="F7" s="43">
        <v>5</v>
      </c>
      <c r="G7" s="46" t="s">
        <v>186</v>
      </c>
      <c r="H7" s="33">
        <v>1372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25.5">
      <c r="A8" s="33"/>
      <c r="B8" s="33"/>
      <c r="C8" s="33"/>
      <c r="D8" s="33"/>
      <c r="E8" s="33"/>
      <c r="F8" s="43">
        <v>6</v>
      </c>
      <c r="G8" s="46" t="s">
        <v>192</v>
      </c>
      <c r="H8" s="33">
        <v>4000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25.5">
      <c r="A9" s="33"/>
      <c r="B9" s="33"/>
      <c r="C9" s="33"/>
      <c r="D9" s="33"/>
      <c r="E9" s="33"/>
      <c r="F9" s="43">
        <v>7</v>
      </c>
      <c r="G9" s="46" t="s">
        <v>108</v>
      </c>
      <c r="H9" s="33">
        <v>19617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4" customFormat="1" ht="12.75">
      <c r="A10" s="33"/>
      <c r="B10" s="33"/>
      <c r="C10" s="33"/>
      <c r="D10" s="33"/>
      <c r="E10" s="33"/>
      <c r="F10" s="43">
        <v>8</v>
      </c>
      <c r="G10" s="46" t="s">
        <v>54</v>
      </c>
      <c r="H10" s="33">
        <v>4785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4" customFormat="1" ht="12.75">
      <c r="A11" s="33"/>
      <c r="B11" s="33"/>
      <c r="C11" s="33"/>
      <c r="D11" s="33"/>
      <c r="E11" s="33"/>
      <c r="F11" s="43">
        <v>9</v>
      </c>
      <c r="G11" s="46" t="s">
        <v>232</v>
      </c>
      <c r="H11" s="33">
        <v>2598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17" customFormat="1" ht="25.5">
      <c r="A12" s="33"/>
      <c r="B12" s="33"/>
      <c r="C12" s="33"/>
      <c r="D12" s="33"/>
      <c r="E12" s="33"/>
      <c r="F12" s="43">
        <v>10</v>
      </c>
      <c r="G12" s="46" t="s">
        <v>95</v>
      </c>
      <c r="H12" s="33">
        <v>1100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12.75">
      <c r="A13" s="33"/>
      <c r="B13" s="33"/>
      <c r="C13" s="33"/>
      <c r="D13" s="33"/>
      <c r="E13" s="33"/>
      <c r="F13" s="43">
        <v>11</v>
      </c>
      <c r="G13" s="46" t="s">
        <v>105</v>
      </c>
      <c r="H13" s="33">
        <v>111200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12.75">
      <c r="A14" s="33"/>
      <c r="B14" s="33"/>
      <c r="C14" s="33"/>
      <c r="D14" s="33"/>
      <c r="E14" s="33"/>
      <c r="F14" s="43">
        <v>12</v>
      </c>
      <c r="G14" s="46" t="s">
        <v>48</v>
      </c>
      <c r="H14" s="33">
        <v>20000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17" customFormat="1" ht="25.5">
      <c r="A15" s="33"/>
      <c r="B15" s="33"/>
      <c r="C15" s="33"/>
      <c r="D15" s="33"/>
      <c r="E15" s="33"/>
      <c r="F15" s="43">
        <v>13</v>
      </c>
      <c r="G15" s="46" t="s">
        <v>19</v>
      </c>
      <c r="H15" s="33">
        <v>908.82</v>
      </c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17" customFormat="1" ht="12.75">
      <c r="A16" s="33"/>
      <c r="B16" s="33"/>
      <c r="C16" s="33"/>
      <c r="D16" s="33"/>
      <c r="E16" s="33"/>
      <c r="F16" s="33"/>
      <c r="G16" s="34" t="s">
        <v>9</v>
      </c>
      <c r="H16" s="33">
        <f>SUM(H3:H15)</f>
        <v>224069.82</v>
      </c>
      <c r="I16" s="33">
        <f>E3-H16</f>
        <v>13586.043999999965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51"/>
  <sheetViews>
    <sheetView workbookViewId="0" topLeftCell="A1">
      <selection activeCell="G25" sqref="G25:H26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9.75390625" style="2" customWidth="1"/>
    <col min="6" max="6" width="4.375" style="2" customWidth="1"/>
    <col min="7" max="7" width="37.00390625" style="3" customWidth="1"/>
    <col min="8" max="8" width="11.125" style="2" customWidth="1"/>
    <col min="9" max="9" width="13.625" style="15" customWidth="1"/>
    <col min="10" max="51" width="9.125" style="12" customWidth="1"/>
    <col min="52" max="16384" width="9.125" style="2" customWidth="1"/>
  </cols>
  <sheetData>
    <row r="1" spans="1:9" ht="18">
      <c r="A1" s="73" t="s">
        <v>127</v>
      </c>
      <c r="B1" s="74"/>
      <c r="C1" s="74"/>
      <c r="D1" s="74"/>
      <c r="E1" s="74"/>
      <c r="F1" s="74"/>
      <c r="G1" s="74"/>
      <c r="H1" s="74"/>
      <c r="I1" s="74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  <c r="J2" s="16"/>
    </row>
    <row r="3" spans="1:51" s="4" customFormat="1" ht="23.25" customHeight="1">
      <c r="A3" s="33">
        <v>-45627.87</v>
      </c>
      <c r="B3" s="4">
        <v>5556.5</v>
      </c>
      <c r="C3" s="33">
        <v>4.01</v>
      </c>
      <c r="D3" s="33">
        <f>B3*C3*12</f>
        <v>267378.77999999997</v>
      </c>
      <c r="E3" s="33">
        <f>A3+D3</f>
        <v>221750.90999999997</v>
      </c>
      <c r="F3" s="47">
        <v>1</v>
      </c>
      <c r="G3" s="46" t="s">
        <v>22</v>
      </c>
      <c r="H3" s="48">
        <v>8914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4" customFormat="1" ht="25.5">
      <c r="A4" s="33"/>
      <c r="B4" s="33"/>
      <c r="C4" s="33"/>
      <c r="D4" s="33"/>
      <c r="E4" s="33"/>
      <c r="F4" s="47">
        <v>2</v>
      </c>
      <c r="G4" s="46" t="s">
        <v>23</v>
      </c>
      <c r="H4" s="48">
        <v>14690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4" customFormat="1" ht="25.5">
      <c r="A5" s="33"/>
      <c r="B5" s="33"/>
      <c r="C5" s="33"/>
      <c r="D5" s="33"/>
      <c r="E5" s="33"/>
      <c r="F5" s="47">
        <v>3</v>
      </c>
      <c r="G5" s="46" t="s">
        <v>148</v>
      </c>
      <c r="H5" s="48">
        <v>4727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4" customFormat="1" ht="25.5">
      <c r="A6" s="33"/>
      <c r="B6" s="33"/>
      <c r="C6" s="33"/>
      <c r="D6" s="33"/>
      <c r="E6" s="33"/>
      <c r="F6" s="47">
        <v>4</v>
      </c>
      <c r="G6" s="46" t="s">
        <v>149</v>
      </c>
      <c r="H6" s="48">
        <v>8322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s="4" customFormat="1" ht="12.75">
      <c r="A7" s="33"/>
      <c r="B7" s="33"/>
      <c r="C7" s="33"/>
      <c r="D7" s="33"/>
      <c r="E7" s="33"/>
      <c r="F7" s="47">
        <v>5</v>
      </c>
      <c r="G7" s="46" t="s">
        <v>33</v>
      </c>
      <c r="H7" s="48">
        <v>18059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s="4" customFormat="1" ht="25.5">
      <c r="A8" s="33"/>
      <c r="B8" s="33"/>
      <c r="C8" s="33"/>
      <c r="D8" s="33"/>
      <c r="E8" s="33"/>
      <c r="F8" s="47">
        <v>6</v>
      </c>
      <c r="G8" s="46" t="s">
        <v>174</v>
      </c>
      <c r="H8" s="48">
        <v>6986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7" customFormat="1" ht="12.75">
      <c r="A9" s="33"/>
      <c r="B9" s="33"/>
      <c r="C9" s="33"/>
      <c r="D9" s="33"/>
      <c r="E9" s="33"/>
      <c r="F9" s="47">
        <v>7</v>
      </c>
      <c r="G9" s="46" t="s">
        <v>53</v>
      </c>
      <c r="H9" s="48">
        <v>14439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9" s="12" customFormat="1" ht="25.5">
      <c r="A10" s="33"/>
      <c r="B10" s="33"/>
      <c r="C10" s="33"/>
      <c r="D10" s="33"/>
      <c r="E10" s="33"/>
      <c r="F10" s="47">
        <v>8</v>
      </c>
      <c r="G10" s="46" t="s">
        <v>67</v>
      </c>
      <c r="H10" s="48">
        <v>21782</v>
      </c>
      <c r="I10" s="6"/>
    </row>
    <row r="11" spans="1:9" s="12" customFormat="1" ht="12.75">
      <c r="A11" s="33"/>
      <c r="B11" s="33"/>
      <c r="C11" s="33"/>
      <c r="D11" s="33"/>
      <c r="E11" s="33"/>
      <c r="F11" s="47">
        <v>9</v>
      </c>
      <c r="G11" s="46" t="s">
        <v>35</v>
      </c>
      <c r="H11" s="48">
        <v>4907</v>
      </c>
      <c r="I11" s="6"/>
    </row>
    <row r="12" spans="1:9" s="12" customFormat="1" ht="12.75">
      <c r="A12" s="33"/>
      <c r="B12" s="33"/>
      <c r="C12" s="33"/>
      <c r="D12" s="33"/>
      <c r="E12" s="33"/>
      <c r="F12" s="47">
        <v>10</v>
      </c>
      <c r="G12" s="46" t="s">
        <v>184</v>
      </c>
      <c r="H12" s="48">
        <v>1807</v>
      </c>
      <c r="I12" s="6"/>
    </row>
    <row r="13" spans="1:9" ht="12.75">
      <c r="A13" s="33"/>
      <c r="B13" s="33"/>
      <c r="C13" s="33"/>
      <c r="D13" s="33"/>
      <c r="E13" s="33"/>
      <c r="F13" s="47">
        <v>11</v>
      </c>
      <c r="G13" s="46" t="s">
        <v>224</v>
      </c>
      <c r="H13" s="48">
        <v>6000</v>
      </c>
      <c r="I13" s="6"/>
    </row>
    <row r="14" spans="1:9" ht="12.75">
      <c r="A14" s="33"/>
      <c r="B14" s="33"/>
      <c r="C14" s="33"/>
      <c r="D14" s="33"/>
      <c r="E14" s="33"/>
      <c r="F14" s="47">
        <v>12</v>
      </c>
      <c r="G14" s="46" t="s">
        <v>224</v>
      </c>
      <c r="H14" s="48">
        <v>8400</v>
      </c>
      <c r="I14" s="6"/>
    </row>
    <row r="15" spans="1:9" ht="25.5">
      <c r="A15" s="33"/>
      <c r="B15" s="33"/>
      <c r="C15" s="33"/>
      <c r="D15" s="33"/>
      <c r="E15" s="33"/>
      <c r="F15" s="47">
        <v>13</v>
      </c>
      <c r="G15" s="46" t="s">
        <v>22</v>
      </c>
      <c r="H15" s="48">
        <v>8914</v>
      </c>
      <c r="I15" s="6"/>
    </row>
    <row r="16" spans="1:9" ht="12.75">
      <c r="A16" s="33"/>
      <c r="B16" s="33"/>
      <c r="C16" s="33"/>
      <c r="D16" s="33"/>
      <c r="E16" s="33"/>
      <c r="F16" s="47">
        <v>14</v>
      </c>
      <c r="G16" s="46" t="s">
        <v>203</v>
      </c>
      <c r="H16" s="33">
        <v>4652</v>
      </c>
      <c r="I16" s="6"/>
    </row>
    <row r="17" spans="1:9" ht="25.5">
      <c r="A17" s="33"/>
      <c r="B17" s="33"/>
      <c r="C17" s="33"/>
      <c r="D17" s="33"/>
      <c r="E17" s="33"/>
      <c r="F17" s="47">
        <v>15</v>
      </c>
      <c r="G17" s="46" t="s">
        <v>19</v>
      </c>
      <c r="H17" s="48">
        <v>173.27</v>
      </c>
      <c r="I17" s="6"/>
    </row>
    <row r="18" spans="1:9" ht="12.75">
      <c r="A18" s="33"/>
      <c r="B18" s="33"/>
      <c r="C18" s="33"/>
      <c r="D18" s="33"/>
      <c r="E18" s="33"/>
      <c r="F18" s="33"/>
      <c r="G18" s="34" t="s">
        <v>9</v>
      </c>
      <c r="H18" s="33">
        <f>SUM(H3:H17)</f>
        <v>132772.27</v>
      </c>
      <c r="I18" s="33">
        <f>E3-H18</f>
        <v>88978.63999999998</v>
      </c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8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 t="s">
        <v>18</v>
      </c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ht="12.75">
      <c r="G51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50"/>
  <sheetViews>
    <sheetView workbookViewId="0" topLeftCell="A1">
      <selection activeCell="G25" sqref="G25"/>
    </sheetView>
  </sheetViews>
  <sheetFormatPr defaultColWidth="9.00390625" defaultRowHeight="12.75"/>
  <cols>
    <col min="1" max="1" width="11.375" style="6" customWidth="1"/>
    <col min="2" max="2" width="8.2539062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1.25390625" style="15" customWidth="1"/>
    <col min="10" max="55" width="9.125" style="12" customWidth="1"/>
    <col min="56" max="16384" width="9.125" style="2" customWidth="1"/>
  </cols>
  <sheetData>
    <row r="1" spans="1:9" ht="18">
      <c r="A1" s="73" t="s">
        <v>126</v>
      </c>
      <c r="B1" s="74"/>
      <c r="C1" s="74"/>
      <c r="D1" s="74"/>
      <c r="E1" s="74"/>
      <c r="F1" s="74"/>
      <c r="G1" s="74"/>
      <c r="H1" s="74"/>
      <c r="I1" s="74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  <c r="J2" s="16"/>
    </row>
    <row r="3" spans="1:55" s="4" customFormat="1" ht="12.75" customHeight="1">
      <c r="A3" s="33">
        <v>208158.9</v>
      </c>
      <c r="B3" s="4">
        <v>7229.3</v>
      </c>
      <c r="C3" s="33">
        <v>4.01</v>
      </c>
      <c r="D3" s="33">
        <f>B3*C3*12</f>
        <v>347873.91599999997</v>
      </c>
      <c r="E3" s="33">
        <f>A3+D3</f>
        <v>556032.816</v>
      </c>
      <c r="F3" s="43">
        <v>1</v>
      </c>
      <c r="G3" s="46" t="s">
        <v>51</v>
      </c>
      <c r="H3" s="33">
        <v>25049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12.75">
      <c r="A4" s="33"/>
      <c r="B4" s="33"/>
      <c r="C4" s="33"/>
      <c r="D4" s="33"/>
      <c r="E4" s="33"/>
      <c r="F4" s="43">
        <v>2</v>
      </c>
      <c r="G4" s="46" t="s">
        <v>68</v>
      </c>
      <c r="H4" s="33">
        <v>3348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12.75">
      <c r="A5" s="33"/>
      <c r="B5" s="33"/>
      <c r="C5" s="33"/>
      <c r="D5" s="33"/>
      <c r="E5" s="33"/>
      <c r="F5" s="43">
        <v>3</v>
      </c>
      <c r="G5" s="46" t="s">
        <v>204</v>
      </c>
      <c r="H5" s="33">
        <v>2097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12.75">
      <c r="A6" s="33"/>
      <c r="B6" s="33"/>
      <c r="C6" s="33"/>
      <c r="D6" s="33"/>
      <c r="E6" s="33"/>
      <c r="F6" s="43">
        <v>4</v>
      </c>
      <c r="G6" s="46" t="s">
        <v>77</v>
      </c>
      <c r="H6" s="33">
        <v>4412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12.75">
      <c r="A7" s="33"/>
      <c r="B7" s="33"/>
      <c r="C7" s="33"/>
      <c r="D7" s="33"/>
      <c r="E7" s="33"/>
      <c r="F7" s="43">
        <v>5</v>
      </c>
      <c r="G7" s="46" t="s">
        <v>94</v>
      </c>
      <c r="H7" s="33">
        <v>4715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4" customFormat="1" ht="25.5">
      <c r="A8" s="33"/>
      <c r="B8" s="33"/>
      <c r="C8" s="33"/>
      <c r="D8" s="33"/>
      <c r="E8" s="33"/>
      <c r="F8" s="43">
        <v>6</v>
      </c>
      <c r="G8" s="34" t="s">
        <v>19</v>
      </c>
      <c r="H8" s="33">
        <v>4294.58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13" customFormat="1" ht="12.75">
      <c r="A9" s="53"/>
      <c r="B9" s="53"/>
      <c r="C9" s="33"/>
      <c r="D9" s="33"/>
      <c r="E9" s="33"/>
      <c r="F9" s="33"/>
      <c r="G9" s="34" t="s">
        <v>9</v>
      </c>
      <c r="H9" s="33">
        <f>SUM(H3:H8)</f>
        <v>43915.58</v>
      </c>
      <c r="I9" s="33">
        <f>E3-H9</f>
        <v>512117.236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3" customFormat="1" ht="12.75">
      <c r="A10" s="5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3:9" ht="12.75">
      <c r="C44" s="13"/>
      <c r="D44" s="13"/>
      <c r="E44" s="13"/>
      <c r="F44" s="13"/>
      <c r="G44" s="14"/>
      <c r="H44" s="13"/>
      <c r="I44" s="13"/>
    </row>
    <row r="45" spans="3:9" ht="12.75">
      <c r="C45" s="13"/>
      <c r="D45" s="13"/>
      <c r="E45" s="13"/>
      <c r="F45" s="13"/>
      <c r="G45" s="14"/>
      <c r="H45" s="13"/>
      <c r="I45" s="13"/>
    </row>
    <row r="46" spans="3:9" ht="12.75">
      <c r="C46" s="13"/>
      <c r="D46" s="13"/>
      <c r="E46" s="13"/>
      <c r="F46" s="13"/>
      <c r="G46" s="14"/>
      <c r="H46" s="13"/>
      <c r="I46" s="13"/>
    </row>
    <row r="47" spans="3:9" ht="12.75">
      <c r="C47" s="13"/>
      <c r="D47" s="13"/>
      <c r="E47" s="13"/>
      <c r="F47" s="13"/>
      <c r="G47" s="14"/>
      <c r="H47" s="13"/>
      <c r="I47" s="13"/>
    </row>
    <row r="48" spans="3:9" ht="12.75">
      <c r="C48" s="13"/>
      <c r="D48" s="13"/>
      <c r="E48" s="13"/>
      <c r="F48" s="13"/>
      <c r="G48" s="14"/>
      <c r="H48" s="13"/>
      <c r="I48" s="13"/>
    </row>
    <row r="49" spans="3:9" ht="12.75">
      <c r="C49" s="13"/>
      <c r="D49" s="13"/>
      <c r="E49" s="13"/>
      <c r="F49" s="13"/>
      <c r="G49" s="14"/>
      <c r="H49" s="13"/>
      <c r="I49" s="13"/>
    </row>
    <row r="50" spans="3:9" ht="12.75">
      <c r="C50" s="13"/>
      <c r="D50" s="13"/>
      <c r="E50" s="13"/>
      <c r="F50" s="13"/>
      <c r="G50" s="14"/>
      <c r="H50" s="13"/>
      <c r="I50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85"/>
  <sheetViews>
    <sheetView workbookViewId="0" topLeftCell="A1">
      <selection activeCell="F20" sqref="F20"/>
    </sheetView>
  </sheetViews>
  <sheetFormatPr defaultColWidth="9.00390625" defaultRowHeight="12.75"/>
  <cols>
    <col min="1" max="1" width="13.375" style="6" customWidth="1"/>
    <col min="2" max="3" width="9.125" style="2" customWidth="1"/>
    <col min="4" max="4" width="10.875" style="2" customWidth="1"/>
    <col min="5" max="5" width="16.25390625" style="2" customWidth="1"/>
    <col min="6" max="6" width="4.375" style="2" customWidth="1"/>
    <col min="7" max="7" width="37.375" style="3" customWidth="1"/>
    <col min="8" max="8" width="11.125" style="2" customWidth="1"/>
    <col min="9" max="9" width="13.00390625" style="15" customWidth="1"/>
    <col min="10" max="49" width="9.125" style="12" customWidth="1"/>
    <col min="50" max="16384" width="9.125" style="2" customWidth="1"/>
  </cols>
  <sheetData>
    <row r="1" spans="1:9" ht="18">
      <c r="A1" s="73" t="s">
        <v>125</v>
      </c>
      <c r="B1" s="74"/>
      <c r="C1" s="74"/>
      <c r="D1" s="74"/>
      <c r="E1" s="74"/>
      <c r="F1" s="74"/>
      <c r="G1" s="74"/>
      <c r="H1" s="74"/>
      <c r="I1" s="74"/>
    </row>
    <row r="2" spans="1:10" ht="63.75">
      <c r="A2" s="5" t="s">
        <v>4</v>
      </c>
      <c r="B2" s="1" t="s">
        <v>0</v>
      </c>
      <c r="C2" s="1" t="s">
        <v>6</v>
      </c>
      <c r="D2" s="1" t="s">
        <v>15</v>
      </c>
      <c r="E2" s="1" t="s">
        <v>16</v>
      </c>
      <c r="F2" s="1" t="s">
        <v>8</v>
      </c>
      <c r="G2" s="5" t="s">
        <v>20</v>
      </c>
      <c r="H2" s="1" t="s">
        <v>3</v>
      </c>
      <c r="I2" s="1" t="s">
        <v>5</v>
      </c>
      <c r="J2" s="16"/>
    </row>
    <row r="3" spans="1:49" s="4" customFormat="1" ht="24.75" customHeight="1">
      <c r="A3" s="33">
        <v>-214256.428</v>
      </c>
      <c r="B3" s="4">
        <v>6530.1</v>
      </c>
      <c r="C3" s="33">
        <v>4.01</v>
      </c>
      <c r="D3" s="33">
        <f>B3*C3*12</f>
        <v>314228.412</v>
      </c>
      <c r="E3" s="33">
        <f>A3+D3</f>
        <v>99971.984</v>
      </c>
      <c r="F3" s="43">
        <v>1</v>
      </c>
      <c r="G3" s="46" t="s">
        <v>40</v>
      </c>
      <c r="H3" s="33">
        <v>6824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33"/>
      <c r="B4" s="33"/>
      <c r="C4" s="33"/>
      <c r="D4" s="33"/>
      <c r="E4" s="33"/>
      <c r="F4" s="43">
        <v>2</v>
      </c>
      <c r="G4" s="46" t="s">
        <v>33</v>
      </c>
      <c r="H4" s="33">
        <v>9660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25.5">
      <c r="A5" s="33"/>
      <c r="B5" s="33"/>
      <c r="C5" s="33"/>
      <c r="D5" s="33"/>
      <c r="E5" s="33"/>
      <c r="F5" s="43">
        <v>3</v>
      </c>
      <c r="G5" s="46" t="s">
        <v>242</v>
      </c>
      <c r="H5" s="33">
        <v>12640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12.75">
      <c r="A6" s="33"/>
      <c r="B6" s="33"/>
      <c r="C6" s="33"/>
      <c r="D6" s="33"/>
      <c r="E6" s="33"/>
      <c r="F6" s="43">
        <v>4</v>
      </c>
      <c r="G6" s="46" t="s">
        <v>47</v>
      </c>
      <c r="H6" s="33">
        <v>12700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12.75">
      <c r="A7" s="33"/>
      <c r="B7" s="33"/>
      <c r="C7" s="33"/>
      <c r="D7" s="33"/>
      <c r="E7" s="33"/>
      <c r="F7" s="43">
        <v>5</v>
      </c>
      <c r="G7" s="46" t="s">
        <v>33</v>
      </c>
      <c r="H7" s="33">
        <v>33559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12.75">
      <c r="A8" s="33"/>
      <c r="B8" s="33"/>
      <c r="C8" s="33"/>
      <c r="D8" s="33"/>
      <c r="E8" s="33"/>
      <c r="F8" s="43">
        <v>6</v>
      </c>
      <c r="G8" s="46" t="s">
        <v>61</v>
      </c>
      <c r="H8" s="33">
        <v>2777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12.75">
      <c r="A9" s="33"/>
      <c r="B9" s="33"/>
      <c r="C9" s="33"/>
      <c r="D9" s="33"/>
      <c r="E9" s="33"/>
      <c r="F9" s="43">
        <v>7</v>
      </c>
      <c r="G9" s="46" t="s">
        <v>73</v>
      </c>
      <c r="H9" s="33">
        <v>8700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17" customFormat="1" ht="12.75">
      <c r="A10" s="33"/>
      <c r="B10" s="33"/>
      <c r="C10" s="33"/>
      <c r="D10" s="33"/>
      <c r="E10" s="33"/>
      <c r="F10" s="43">
        <v>8</v>
      </c>
      <c r="G10" s="46" t="s">
        <v>100</v>
      </c>
      <c r="H10" s="33">
        <v>44825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17" customFormat="1" ht="12.75">
      <c r="A11" s="33"/>
      <c r="B11" s="33"/>
      <c r="C11" s="33"/>
      <c r="D11" s="33"/>
      <c r="E11" s="33"/>
      <c r="F11" s="43">
        <v>9</v>
      </c>
      <c r="G11" s="46" t="s">
        <v>217</v>
      </c>
      <c r="H11" s="33">
        <v>1500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17" customFormat="1" ht="25.5">
      <c r="A12" s="33"/>
      <c r="B12" s="33"/>
      <c r="C12" s="33"/>
      <c r="D12" s="33"/>
      <c r="E12" s="33"/>
      <c r="F12" s="43">
        <v>10</v>
      </c>
      <c r="G12" s="46" t="s">
        <v>226</v>
      </c>
      <c r="H12" s="33">
        <v>55731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25.5">
      <c r="A13" s="33"/>
      <c r="B13" s="33"/>
      <c r="C13" s="33"/>
      <c r="D13" s="33"/>
      <c r="E13" s="33"/>
      <c r="F13" s="43">
        <v>11</v>
      </c>
      <c r="G13" s="46" t="s">
        <v>19</v>
      </c>
      <c r="H13" s="33">
        <v>158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12.75">
      <c r="A14" s="33"/>
      <c r="B14" s="33"/>
      <c r="C14" s="33"/>
      <c r="D14" s="33"/>
      <c r="E14" s="33"/>
      <c r="F14" s="33"/>
      <c r="G14" s="34" t="s">
        <v>9</v>
      </c>
      <c r="H14" s="33">
        <f>SUM(H3:H13)</f>
        <v>189074</v>
      </c>
      <c r="I14" s="33">
        <f>E3-H14</f>
        <v>-89102.016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9" ht="12.75">
      <c r="A15" s="12"/>
      <c r="B15" s="12"/>
      <c r="C15" s="12"/>
      <c r="D15" s="12"/>
      <c r="E15" s="12"/>
      <c r="F15" s="12"/>
      <c r="G15" s="18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8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8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39"/>
      <c r="H18" s="6"/>
      <c r="I18" s="12"/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39"/>
      <c r="H20" s="6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8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8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8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8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8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8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8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8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8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8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8"/>
      <c r="H71" s="12"/>
      <c r="I71" s="12"/>
    </row>
    <row r="72" spans="1:9" ht="12.75">
      <c r="A72" s="12"/>
      <c r="B72" s="12"/>
      <c r="C72" s="12"/>
      <c r="D72" s="12"/>
      <c r="E72" s="12"/>
      <c r="F72" s="12"/>
      <c r="G72" s="18"/>
      <c r="H72" s="12"/>
      <c r="I72" s="12"/>
    </row>
    <row r="73" spans="1:9" ht="12.75">
      <c r="A73" s="12"/>
      <c r="B73" s="12"/>
      <c r="C73" s="12"/>
      <c r="D73" s="12"/>
      <c r="E73" s="12"/>
      <c r="F73" s="12"/>
      <c r="G73" s="18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8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8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8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8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8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8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8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8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8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8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8"/>
      <c r="H84" s="12"/>
      <c r="I84" s="12"/>
    </row>
    <row r="85" spans="7:8" ht="12.75">
      <c r="G85" s="18"/>
      <c r="H85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92"/>
  <sheetViews>
    <sheetView workbookViewId="0" topLeftCell="A1">
      <selection activeCell="D18" sqref="D18"/>
    </sheetView>
  </sheetViews>
  <sheetFormatPr defaultColWidth="9.00390625" defaultRowHeight="12.75"/>
  <cols>
    <col min="1" max="1" width="12.125" style="6" customWidth="1"/>
    <col min="2" max="2" width="7.375" style="2" customWidth="1"/>
    <col min="3" max="3" width="7.25390625" style="2" customWidth="1"/>
    <col min="4" max="4" width="10.875" style="2" customWidth="1"/>
    <col min="5" max="5" width="11.00390625" style="2" customWidth="1"/>
    <col min="6" max="6" width="4.375" style="2" customWidth="1"/>
    <col min="7" max="7" width="35.375" style="3" customWidth="1"/>
    <col min="8" max="8" width="12.625" style="2" customWidth="1"/>
    <col min="9" max="9" width="10.875" style="15" customWidth="1"/>
    <col min="10" max="28" width="9.125" style="12" customWidth="1"/>
    <col min="29" max="16384" width="9.125" style="2" customWidth="1"/>
  </cols>
  <sheetData>
    <row r="1" spans="1:9" ht="18">
      <c r="A1" s="73" t="s">
        <v>124</v>
      </c>
      <c r="B1" s="74"/>
      <c r="C1" s="74"/>
      <c r="D1" s="74"/>
      <c r="E1" s="74"/>
      <c r="F1" s="74"/>
      <c r="G1" s="74"/>
      <c r="H1" s="74"/>
      <c r="I1" s="74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5" t="s">
        <v>10</v>
      </c>
      <c r="J2" s="16"/>
    </row>
    <row r="3" spans="1:28" s="4" customFormat="1" ht="30" customHeight="1">
      <c r="A3" s="33">
        <v>-153017.89</v>
      </c>
      <c r="B3" s="4">
        <v>4165.2</v>
      </c>
      <c r="C3" s="33">
        <v>4.01</v>
      </c>
      <c r="D3" s="33">
        <f>B3*C3*12</f>
        <v>200429.42399999997</v>
      </c>
      <c r="E3" s="33">
        <f>A3+D3</f>
        <v>47411.533999999956</v>
      </c>
      <c r="F3" s="43">
        <v>1</v>
      </c>
      <c r="G3" s="46" t="s">
        <v>24</v>
      </c>
      <c r="H3" s="33">
        <v>8699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4" customFormat="1" ht="12.75">
      <c r="A4" s="33"/>
      <c r="B4" s="33"/>
      <c r="C4" s="33"/>
      <c r="D4" s="33"/>
      <c r="E4" s="33"/>
      <c r="F4" s="43">
        <v>2</v>
      </c>
      <c r="G4" s="33" t="s">
        <v>33</v>
      </c>
      <c r="H4" s="48">
        <v>1969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4" customFormat="1" ht="12.75">
      <c r="A5" s="33"/>
      <c r="B5" s="33"/>
      <c r="C5" s="33"/>
      <c r="D5" s="33"/>
      <c r="E5" s="33"/>
      <c r="F5" s="43">
        <v>3</v>
      </c>
      <c r="G5" s="46" t="s">
        <v>163</v>
      </c>
      <c r="H5" s="48">
        <v>8955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4" customFormat="1" ht="12.75">
      <c r="A6" s="33"/>
      <c r="B6" s="33"/>
      <c r="C6" s="33"/>
      <c r="D6" s="33"/>
      <c r="E6" s="33"/>
      <c r="F6" s="43">
        <v>4</v>
      </c>
      <c r="G6" s="46" t="s">
        <v>237</v>
      </c>
      <c r="H6" s="48">
        <v>1689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4" customFormat="1" ht="12.75">
      <c r="A7" s="33"/>
      <c r="B7" s="33"/>
      <c r="C7" s="33"/>
      <c r="D7" s="33"/>
      <c r="E7" s="33"/>
      <c r="F7" s="43">
        <v>5</v>
      </c>
      <c r="G7" s="46" t="s">
        <v>93</v>
      </c>
      <c r="H7" s="48">
        <v>7833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4" customFormat="1" ht="12.75">
      <c r="A8" s="33"/>
      <c r="B8" s="33"/>
      <c r="C8" s="33"/>
      <c r="D8" s="33"/>
      <c r="E8" s="33"/>
      <c r="F8" s="43">
        <v>6</v>
      </c>
      <c r="G8" s="46" t="s">
        <v>221</v>
      </c>
      <c r="H8" s="48">
        <v>1220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4" customFormat="1" ht="12.75">
      <c r="A9" s="33"/>
      <c r="B9" s="33"/>
      <c r="C9" s="33"/>
      <c r="D9" s="33"/>
      <c r="E9" s="33"/>
      <c r="F9" s="43">
        <v>7</v>
      </c>
      <c r="G9" s="46" t="s">
        <v>92</v>
      </c>
      <c r="H9" s="48">
        <v>6573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4" customFormat="1" ht="12.75">
      <c r="A10" s="33"/>
      <c r="B10" s="33"/>
      <c r="C10" s="33"/>
      <c r="D10" s="33"/>
      <c r="E10" s="33"/>
      <c r="F10" s="43">
        <v>8</v>
      </c>
      <c r="G10" s="46" t="s">
        <v>240</v>
      </c>
      <c r="H10" s="48">
        <v>870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2" customFormat="1" ht="25.5">
      <c r="A11" s="51"/>
      <c r="B11" s="35"/>
      <c r="C11" s="35"/>
      <c r="D11" s="35"/>
      <c r="E11" s="36"/>
      <c r="F11" s="34">
        <v>9</v>
      </c>
      <c r="G11" s="46" t="s">
        <v>19</v>
      </c>
      <c r="H11" s="49">
        <v>209.39</v>
      </c>
      <c r="I11" s="3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9" s="12" customFormat="1" ht="12.75">
      <c r="A12" s="33"/>
      <c r="B12" s="33"/>
      <c r="C12" s="33"/>
      <c r="D12" s="33"/>
      <c r="E12" s="51"/>
      <c r="F12" s="33"/>
      <c r="G12" s="34" t="s">
        <v>9</v>
      </c>
      <c r="H12" s="33">
        <f>SUM(H3:H11)</f>
        <v>38017.39</v>
      </c>
      <c r="I12" s="33">
        <f>E3-H12</f>
        <v>9394.143999999957</v>
      </c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pans="7:9" s="12" customFormat="1" ht="12.75">
      <c r="G23" s="18"/>
      <c r="I23" s="12" t="s">
        <v>18</v>
      </c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  <row r="457" s="12" customFormat="1" ht="12.75">
      <c r="G457" s="18"/>
    </row>
    <row r="458" s="12" customFormat="1" ht="12.75">
      <c r="G458" s="18"/>
    </row>
    <row r="459" s="12" customFormat="1" ht="12.75">
      <c r="G459" s="18"/>
    </row>
    <row r="460" s="12" customFormat="1" ht="12.75">
      <c r="G460" s="18"/>
    </row>
    <row r="461" s="12" customFormat="1" ht="12.75">
      <c r="G461" s="18"/>
    </row>
    <row r="462" s="12" customFormat="1" ht="12.75">
      <c r="G462" s="18"/>
    </row>
    <row r="463" s="12" customFormat="1" ht="12.75">
      <c r="G463" s="18"/>
    </row>
    <row r="464" s="12" customFormat="1" ht="12.75">
      <c r="G464" s="18"/>
    </row>
    <row r="465" s="12" customFormat="1" ht="12.75">
      <c r="G465" s="18"/>
    </row>
    <row r="466" s="12" customFormat="1" ht="12.75">
      <c r="G466" s="18"/>
    </row>
    <row r="467" s="12" customFormat="1" ht="12.75">
      <c r="G467" s="18"/>
    </row>
    <row r="468" s="12" customFormat="1" ht="12.75">
      <c r="G468" s="18"/>
    </row>
    <row r="469" s="12" customFormat="1" ht="12.75">
      <c r="G469" s="18"/>
    </row>
    <row r="470" s="12" customFormat="1" ht="12.75">
      <c r="G470" s="18"/>
    </row>
    <row r="471" s="12" customFormat="1" ht="12.75">
      <c r="G471" s="18"/>
    </row>
    <row r="472" s="12" customFormat="1" ht="12.75">
      <c r="G472" s="18"/>
    </row>
    <row r="473" s="12" customFormat="1" ht="12.75">
      <c r="G473" s="18"/>
    </row>
    <row r="474" s="12" customFormat="1" ht="12.75">
      <c r="G474" s="18"/>
    </row>
    <row r="475" s="12" customFormat="1" ht="12.75">
      <c r="G475" s="18"/>
    </row>
    <row r="476" s="12" customFormat="1" ht="12.75">
      <c r="G476" s="18"/>
    </row>
    <row r="477" s="12" customFormat="1" ht="12.75">
      <c r="G477" s="18"/>
    </row>
    <row r="478" s="12" customFormat="1" ht="12.75">
      <c r="G478" s="18"/>
    </row>
    <row r="479" s="12" customFormat="1" ht="12.75">
      <c r="G479" s="18"/>
    </row>
    <row r="480" s="12" customFormat="1" ht="12.75">
      <c r="G480" s="18"/>
    </row>
    <row r="481" s="12" customFormat="1" ht="12.75">
      <c r="G481" s="18"/>
    </row>
    <row r="482" s="12" customFormat="1" ht="12.75">
      <c r="G482" s="18"/>
    </row>
    <row r="483" s="12" customFormat="1" ht="12.75">
      <c r="G483" s="18"/>
    </row>
    <row r="484" s="12" customFormat="1" ht="12.75">
      <c r="G484" s="18"/>
    </row>
    <row r="485" s="12" customFormat="1" ht="12.75">
      <c r="G485" s="18"/>
    </row>
    <row r="486" s="12" customFormat="1" ht="12.75">
      <c r="G486" s="18"/>
    </row>
    <row r="487" s="12" customFormat="1" ht="12.75">
      <c r="G487" s="18"/>
    </row>
    <row r="488" s="12" customFormat="1" ht="12.75">
      <c r="G488" s="18"/>
    </row>
    <row r="489" s="12" customFormat="1" ht="12.75">
      <c r="G489" s="18"/>
    </row>
    <row r="490" s="12" customFormat="1" ht="12.75">
      <c r="G490" s="18"/>
    </row>
    <row r="491" s="12" customFormat="1" ht="12.75">
      <c r="G491" s="18"/>
    </row>
    <row r="492" spans="6:9" ht="12.75">
      <c r="F492" s="12"/>
      <c r="G492" s="18"/>
      <c r="H492" s="12"/>
      <c r="I492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07"/>
  <sheetViews>
    <sheetView workbookViewId="0" topLeftCell="A1">
      <selection activeCell="G23" sqref="G23"/>
    </sheetView>
  </sheetViews>
  <sheetFormatPr defaultColWidth="9.00390625" defaultRowHeight="12.75"/>
  <cols>
    <col min="1" max="1" width="13.2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0.25390625" style="2" customWidth="1"/>
    <col min="9" max="9" width="12.25390625" style="15" customWidth="1"/>
    <col min="10" max="61" width="9.125" style="12" customWidth="1"/>
    <col min="62" max="16384" width="9.125" style="2" customWidth="1"/>
  </cols>
  <sheetData>
    <row r="1" spans="1:9" ht="27.75" customHeight="1">
      <c r="A1" s="62" t="s">
        <v>140</v>
      </c>
      <c r="B1" s="63"/>
      <c r="C1" s="63"/>
      <c r="D1" s="63"/>
      <c r="E1" s="63"/>
      <c r="F1" s="63"/>
      <c r="G1" s="63"/>
      <c r="H1" s="63"/>
      <c r="I1" s="63"/>
    </row>
    <row r="2" spans="1:9" ht="63.75">
      <c r="A2" s="42" t="s">
        <v>4</v>
      </c>
      <c r="B2" s="42" t="s">
        <v>0</v>
      </c>
      <c r="C2" s="42" t="s">
        <v>6</v>
      </c>
      <c r="D2" s="42" t="s">
        <v>1</v>
      </c>
      <c r="E2" s="42" t="s">
        <v>7</v>
      </c>
      <c r="F2" s="42" t="s">
        <v>8</v>
      </c>
      <c r="G2" s="42" t="s">
        <v>2</v>
      </c>
      <c r="H2" s="42" t="s">
        <v>3</v>
      </c>
      <c r="I2" s="42" t="s">
        <v>10</v>
      </c>
    </row>
    <row r="3" spans="1:61" s="4" customFormat="1" ht="25.5" customHeight="1">
      <c r="A3" s="33">
        <v>202742.03</v>
      </c>
      <c r="B3" s="4">
        <v>3486.6</v>
      </c>
      <c r="C3" s="33">
        <v>4.01</v>
      </c>
      <c r="D3" s="33">
        <f>B3*C3*12</f>
        <v>167775.19199999998</v>
      </c>
      <c r="E3" s="33">
        <f>A3+D3</f>
        <v>370517.22199999995</v>
      </c>
      <c r="F3" s="47">
        <v>1</v>
      </c>
      <c r="G3" s="46" t="s">
        <v>33</v>
      </c>
      <c r="H3" s="33">
        <v>1855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12.75">
      <c r="A4" s="33"/>
      <c r="B4" s="33"/>
      <c r="C4" s="33"/>
      <c r="D4" s="33"/>
      <c r="E4" s="33"/>
      <c r="F4" s="47">
        <v>2</v>
      </c>
      <c r="G4" s="46" t="s">
        <v>172</v>
      </c>
      <c r="H4" s="33">
        <v>2394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12.75">
      <c r="A5" s="33"/>
      <c r="B5" s="33"/>
      <c r="C5" s="33"/>
      <c r="D5" s="33"/>
      <c r="E5" s="33"/>
      <c r="F5" s="47">
        <v>3</v>
      </c>
      <c r="G5" s="46" t="s">
        <v>33</v>
      </c>
      <c r="H5" s="33">
        <v>22487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3"/>
      <c r="B6" s="33"/>
      <c r="C6" s="33"/>
      <c r="D6" s="33"/>
      <c r="E6" s="33"/>
      <c r="F6" s="47">
        <v>4</v>
      </c>
      <c r="G6" s="46" t="s">
        <v>33</v>
      </c>
      <c r="H6" s="33">
        <v>8366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12.75">
      <c r="A7" s="33"/>
      <c r="B7" s="33"/>
      <c r="C7" s="33"/>
      <c r="D7" s="33"/>
      <c r="E7" s="33"/>
      <c r="F7" s="47">
        <v>5</v>
      </c>
      <c r="G7" s="46" t="s">
        <v>200</v>
      </c>
      <c r="H7" s="33">
        <v>2520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12.75">
      <c r="A8" s="33"/>
      <c r="B8" s="33"/>
      <c r="C8" s="33"/>
      <c r="D8" s="33"/>
      <c r="E8" s="33"/>
      <c r="F8" s="47">
        <v>6</v>
      </c>
      <c r="G8" s="46" t="s">
        <v>33</v>
      </c>
      <c r="H8" s="33">
        <v>4189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25.5">
      <c r="A9" s="33"/>
      <c r="B9" s="33"/>
      <c r="C9" s="33"/>
      <c r="D9" s="33"/>
      <c r="E9" s="33"/>
      <c r="F9" s="47">
        <v>7</v>
      </c>
      <c r="G9" s="46" t="s">
        <v>78</v>
      </c>
      <c r="H9" s="33">
        <v>1269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12.75">
      <c r="A10" s="33"/>
      <c r="B10" s="33"/>
      <c r="C10" s="33"/>
      <c r="D10" s="33"/>
      <c r="E10" s="33"/>
      <c r="F10" s="47">
        <v>8</v>
      </c>
      <c r="G10" s="46" t="s">
        <v>208</v>
      </c>
      <c r="H10" s="33">
        <v>3751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4" customFormat="1" ht="12.75">
      <c r="A11" s="33"/>
      <c r="B11" s="33"/>
      <c r="C11" s="33"/>
      <c r="D11" s="33"/>
      <c r="E11" s="33"/>
      <c r="F11" s="47">
        <v>9</v>
      </c>
      <c r="G11" s="46"/>
      <c r="H11" s="33"/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4" customFormat="1" ht="12.75">
      <c r="A12" s="33"/>
      <c r="B12" s="33"/>
      <c r="C12" s="33"/>
      <c r="D12" s="33"/>
      <c r="E12" s="33"/>
      <c r="F12" s="47">
        <v>10</v>
      </c>
      <c r="G12" s="46" t="s">
        <v>214</v>
      </c>
      <c r="H12" s="33">
        <v>2415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4" customFormat="1" ht="38.25">
      <c r="A13" s="33"/>
      <c r="B13" s="33"/>
      <c r="C13" s="33"/>
      <c r="D13" s="33"/>
      <c r="E13" s="33"/>
      <c r="F13" s="47">
        <v>11</v>
      </c>
      <c r="G13" s="46" t="s">
        <v>83</v>
      </c>
      <c r="H13" s="33">
        <v>6210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4" customFormat="1" ht="12.75">
      <c r="A14" s="33"/>
      <c r="B14" s="33"/>
      <c r="C14" s="33"/>
      <c r="D14" s="33"/>
      <c r="E14" s="33"/>
      <c r="F14" s="47">
        <v>12</v>
      </c>
      <c r="G14" s="46" t="s">
        <v>84</v>
      </c>
      <c r="H14" s="33">
        <v>258621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4" customFormat="1" ht="12.75">
      <c r="A15" s="33"/>
      <c r="B15" s="33"/>
      <c r="C15" s="33"/>
      <c r="D15" s="33"/>
      <c r="E15" s="33"/>
      <c r="F15" s="46">
        <v>13</v>
      </c>
      <c r="G15" s="46" t="s">
        <v>35</v>
      </c>
      <c r="H15" s="48">
        <v>15791</v>
      </c>
      <c r="I15" s="6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4" customFormat="1" ht="12.75">
      <c r="A16" s="33"/>
      <c r="B16" s="33"/>
      <c r="C16" s="33"/>
      <c r="D16" s="33"/>
      <c r="E16" s="33"/>
      <c r="F16" s="46">
        <v>14</v>
      </c>
      <c r="G16" s="46" t="s">
        <v>35</v>
      </c>
      <c r="H16" s="48">
        <v>1143</v>
      </c>
      <c r="I16" s="6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13" customFormat="1" ht="12.75">
      <c r="A17" s="33"/>
      <c r="B17" s="33"/>
      <c r="C17" s="33"/>
      <c r="D17" s="33"/>
      <c r="E17" s="33"/>
      <c r="F17" s="33"/>
      <c r="G17" s="34" t="s">
        <v>9</v>
      </c>
      <c r="H17" s="33">
        <f>SUM(H3:H16)</f>
        <v>331011</v>
      </c>
      <c r="I17" s="33">
        <f>E3-H17</f>
        <v>39506.22199999995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s="13" customFormat="1" ht="12.75">
      <c r="A28" s="12"/>
      <c r="G28" s="14" t="s">
        <v>21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1:6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:6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:6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:6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:6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1:6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1:6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1:6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1:6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1:6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1:6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1:6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1:6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1:6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1:6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1:6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1:6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1:6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1:6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1:6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1:6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1:6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1:6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1:6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1:6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1:6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1:6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1:6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1:6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1:6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1:6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1:61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1:61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1:61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1:61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1:61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1:61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1:61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1:61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1:61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1:61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1:61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1:61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1:61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1:61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1:61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1:61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1:61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1:61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1:61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1:61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:61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:61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:61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:61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:61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:61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:61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:61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:61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:61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:61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:61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:61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:61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:61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1:61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1:61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1:61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1:61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1:61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1:61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1:61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1:61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1:61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1:61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1:61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1:61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1:61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1:61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1:61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1:61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1:61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1:61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1:61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1:61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1:61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1:61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1:61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1:61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1:61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1:61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1:61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1:61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1:61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1:61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1:61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1:61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1:61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1:61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1:61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1:61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1:61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1:61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1:61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1:61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1:61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1:61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1:61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1:61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1:61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1:61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1:61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1:61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1:61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1:61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1:61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1:61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1:61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1:61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1:61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1:61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1:61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1:61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1:61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1:61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1:61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1:61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1:61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1:61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1:61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1:61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1:61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1:61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1:61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1:61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1:61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1:61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1:61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1:61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1:61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1:61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1:61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1:61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1:61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1:61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1:61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1:61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1:61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1:61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1:61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1:61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1:61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1:61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1:61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1:61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1:61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1:61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1:61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1:61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1:61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1:61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1:61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1:61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1:61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1:61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1:61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1:61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1:61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1:61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1:61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1:61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1:61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</row>
    <row r="230" spans="1:61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</row>
    <row r="231" spans="1:61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</row>
    <row r="232" spans="1:61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</row>
    <row r="233" spans="1:61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</row>
    <row r="234" spans="1:61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</row>
    <row r="235" spans="1:61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</row>
    <row r="236" spans="1:61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</row>
    <row r="237" spans="1:61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</row>
    <row r="238" spans="1:61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spans="1:61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</row>
    <row r="240" spans="1:61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1:61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1:61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1:61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spans="1:61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</row>
    <row r="264" spans="1:61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61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</row>
    <row r="266" spans="1:61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spans="1:61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</row>
    <row r="268" spans="1:61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</row>
    <row r="269" spans="1:61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</row>
    <row r="270" spans="1:61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</row>
    <row r="271" spans="1:61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</row>
    <row r="272" spans="1:61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61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</row>
    <row r="274" spans="1:61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</row>
    <row r="275" spans="1:61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</row>
    <row r="276" spans="1:61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</row>
    <row r="277" spans="1:61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61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61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0" spans="1:61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</row>
    <row r="291" spans="1:61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1:61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1:61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1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1:61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1:61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1:61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1:61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1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0" spans="1:61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</row>
    <row r="301" spans="1:61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1:61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1:61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1:61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1:61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1:61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6:9" ht="12.75">
      <c r="F307" s="13"/>
      <c r="G307" s="14"/>
      <c r="H307" s="13"/>
      <c r="I307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S407"/>
  <sheetViews>
    <sheetView workbookViewId="0" topLeftCell="A1">
      <selection activeCell="G18" sqref="G18:H21"/>
    </sheetView>
  </sheetViews>
  <sheetFormatPr defaultColWidth="9.00390625" defaultRowHeight="12.75"/>
  <cols>
    <col min="1" max="1" width="12.00390625" style="6" customWidth="1"/>
    <col min="2" max="2" width="9.125" style="2" customWidth="1"/>
    <col min="3" max="3" width="7.3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3.00390625" style="15" customWidth="1"/>
    <col min="10" max="53" width="9.125" style="12" customWidth="1"/>
    <col min="54" max="16384" width="9.125" style="2" customWidth="1"/>
  </cols>
  <sheetData>
    <row r="1" spans="1:9" ht="18">
      <c r="A1" s="73" t="s">
        <v>123</v>
      </c>
      <c r="B1" s="74"/>
      <c r="C1" s="74"/>
      <c r="D1" s="74"/>
      <c r="E1" s="74"/>
      <c r="F1" s="74"/>
      <c r="G1" s="74"/>
      <c r="H1" s="74"/>
      <c r="I1" s="74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 t="s">
        <v>3</v>
      </c>
      <c r="I2" s="1" t="s">
        <v>10</v>
      </c>
      <c r="J2" s="16"/>
    </row>
    <row r="3" spans="1:53" s="4" customFormat="1" ht="12.75" customHeight="1">
      <c r="A3" s="33">
        <v>-64667.034</v>
      </c>
      <c r="B3" s="4">
        <v>4145.3</v>
      </c>
      <c r="C3" s="33">
        <v>4.01</v>
      </c>
      <c r="D3" s="33">
        <f>B3*C3*12</f>
        <v>199471.83599999998</v>
      </c>
      <c r="E3" s="33">
        <f>A3+D3</f>
        <v>134804.80199999997</v>
      </c>
      <c r="F3" s="43">
        <v>1</v>
      </c>
      <c r="G3" s="46" t="s">
        <v>28</v>
      </c>
      <c r="H3" s="33">
        <v>1653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12.75">
      <c r="A4" s="33"/>
      <c r="B4" s="33"/>
      <c r="C4" s="33"/>
      <c r="D4" s="33"/>
      <c r="E4" s="33"/>
      <c r="F4" s="43">
        <v>2</v>
      </c>
      <c r="G4" s="46" t="s">
        <v>153</v>
      </c>
      <c r="H4" s="33">
        <v>1182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3"/>
      <c r="B5" s="33"/>
      <c r="C5" s="33"/>
      <c r="D5" s="33"/>
      <c r="E5" s="33"/>
      <c r="F5" s="43">
        <v>3</v>
      </c>
      <c r="G5" s="46" t="s">
        <v>183</v>
      </c>
      <c r="H5" s="33">
        <v>6233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3"/>
      <c r="B6" s="33"/>
      <c r="C6" s="33"/>
      <c r="D6" s="33"/>
      <c r="E6" s="33"/>
      <c r="F6" s="43">
        <v>4</v>
      </c>
      <c r="G6" s="46" t="s">
        <v>92</v>
      </c>
      <c r="H6" s="33">
        <v>1100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97" s="4" customFormat="1" ht="12.75">
      <c r="A7" s="33"/>
      <c r="B7" s="33"/>
      <c r="C7" s="33"/>
      <c r="D7" s="33"/>
      <c r="E7" s="33"/>
      <c r="F7" s="43">
        <v>5</v>
      </c>
      <c r="G7" s="46" t="s">
        <v>92</v>
      </c>
      <c r="H7" s="33">
        <v>2300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</row>
    <row r="8" spans="1:97" s="4" customFormat="1" ht="12.75">
      <c r="A8" s="33"/>
      <c r="B8" s="33"/>
      <c r="C8" s="33"/>
      <c r="D8" s="33"/>
      <c r="E8" s="33"/>
      <c r="F8" s="43">
        <v>6</v>
      </c>
      <c r="G8" s="46" t="s">
        <v>219</v>
      </c>
      <c r="H8" s="33">
        <v>10200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</row>
    <row r="9" spans="1:97" s="4" customFormat="1" ht="12.75">
      <c r="A9" s="33"/>
      <c r="B9" s="33"/>
      <c r="C9" s="33"/>
      <c r="D9" s="33"/>
      <c r="E9" s="33"/>
      <c r="F9" s="43">
        <v>7</v>
      </c>
      <c r="G9" s="46" t="s">
        <v>244</v>
      </c>
      <c r="H9" s="33">
        <v>6656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</row>
    <row r="10" spans="1:97" s="4" customFormat="1" ht="25.5">
      <c r="A10" s="33"/>
      <c r="B10" s="33"/>
      <c r="C10" s="33"/>
      <c r="D10" s="33"/>
      <c r="E10" s="33"/>
      <c r="F10" s="43">
        <v>8</v>
      </c>
      <c r="G10" s="46" t="s">
        <v>19</v>
      </c>
      <c r="H10" s="33">
        <v>162.33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</row>
    <row r="11" spans="1:53" s="4" customFormat="1" ht="12.75">
      <c r="A11" s="33"/>
      <c r="B11" s="33"/>
      <c r="C11" s="33"/>
      <c r="D11" s="33"/>
      <c r="E11" s="33"/>
      <c r="F11" s="33"/>
      <c r="G11" s="34" t="s">
        <v>9</v>
      </c>
      <c r="H11" s="33">
        <f>SUM(H3:H10)</f>
        <v>29486.33</v>
      </c>
      <c r="I11" s="33">
        <f>E3-H11</f>
        <v>105318.47199999997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pans="4:7" s="12" customFormat="1" ht="12.75">
      <c r="D20" s="12" t="s">
        <v>110</v>
      </c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15"/>
  <sheetViews>
    <sheetView workbookViewId="0" topLeftCell="A1">
      <selection activeCell="G16" sqref="G16:I17"/>
    </sheetView>
  </sheetViews>
  <sheetFormatPr defaultColWidth="9.00390625" defaultRowHeight="12.75"/>
  <cols>
    <col min="1" max="1" width="10.875" style="9" customWidth="1"/>
    <col min="2" max="3" width="9.125" style="7" customWidth="1"/>
    <col min="4" max="4" width="10.875" style="7" customWidth="1"/>
    <col min="5" max="5" width="11.00390625" style="7" customWidth="1"/>
    <col min="6" max="6" width="4.375" style="7" customWidth="1"/>
    <col min="7" max="7" width="37.625" style="10" customWidth="1"/>
    <col min="8" max="8" width="11.125" style="7" customWidth="1"/>
    <col min="9" max="9" width="11.625" style="32" customWidth="1"/>
    <col min="10" max="30" width="9.125" style="29" customWidth="1"/>
    <col min="31" max="16384" width="9.125" style="7" customWidth="1"/>
  </cols>
  <sheetData>
    <row r="1" spans="1:9" ht="18">
      <c r="A1" s="73" t="s">
        <v>122</v>
      </c>
      <c r="B1" s="74"/>
      <c r="C1" s="74"/>
      <c r="D1" s="74"/>
      <c r="E1" s="74"/>
      <c r="F1" s="74"/>
      <c r="G1" s="74"/>
      <c r="H1" s="74"/>
      <c r="I1" s="74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  <c r="J2" s="16"/>
    </row>
    <row r="3" spans="1:30" s="8" customFormat="1" ht="12.75">
      <c r="A3" s="33">
        <v>-11887.3</v>
      </c>
      <c r="B3" s="4">
        <v>2764.3</v>
      </c>
      <c r="C3" s="33">
        <v>4.01</v>
      </c>
      <c r="D3" s="33">
        <f>B3*C3*12</f>
        <v>133018.116</v>
      </c>
      <c r="E3" s="33">
        <f>A3+D3</f>
        <v>121130.816</v>
      </c>
      <c r="F3" s="43">
        <v>1</v>
      </c>
      <c r="G3" s="46" t="s">
        <v>33</v>
      </c>
      <c r="H3" s="33">
        <v>4036</v>
      </c>
      <c r="I3" s="6"/>
      <c r="J3" s="12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8" customFormat="1" ht="12.75">
      <c r="A4" s="33"/>
      <c r="B4" s="33"/>
      <c r="C4" s="33"/>
      <c r="D4" s="33"/>
      <c r="E4" s="33"/>
      <c r="F4" s="43">
        <v>2</v>
      </c>
      <c r="G4" s="46" t="s">
        <v>172</v>
      </c>
      <c r="H4" s="33">
        <v>9082</v>
      </c>
      <c r="I4" s="6"/>
      <c r="J4" s="12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s="8" customFormat="1" ht="25.5">
      <c r="A5" s="33"/>
      <c r="B5" s="33"/>
      <c r="C5" s="33"/>
      <c r="D5" s="33"/>
      <c r="E5" s="33"/>
      <c r="F5" s="43">
        <v>3</v>
      </c>
      <c r="G5" s="46" t="s">
        <v>181</v>
      </c>
      <c r="H5" s="33">
        <v>9474</v>
      </c>
      <c r="I5" s="6"/>
      <c r="J5" s="1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8" customFormat="1" ht="12.75">
      <c r="A6" s="33"/>
      <c r="B6" s="33"/>
      <c r="C6" s="33"/>
      <c r="D6" s="33"/>
      <c r="E6" s="33"/>
      <c r="F6" s="43">
        <v>4</v>
      </c>
      <c r="G6" s="46" t="s">
        <v>56</v>
      </c>
      <c r="H6" s="33">
        <v>1524</v>
      </c>
      <c r="I6" s="6"/>
      <c r="J6" s="1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8" customFormat="1" ht="12.75">
      <c r="A7" s="33"/>
      <c r="B7" s="33"/>
      <c r="C7" s="33"/>
      <c r="D7" s="33"/>
      <c r="E7" s="33"/>
      <c r="F7" s="43">
        <v>5</v>
      </c>
      <c r="G7" s="46" t="s">
        <v>190</v>
      </c>
      <c r="H7" s="33">
        <v>928.57</v>
      </c>
      <c r="I7" s="6"/>
      <c r="J7" s="1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8" customFormat="1" ht="12.75">
      <c r="A8" s="33"/>
      <c r="B8" s="33"/>
      <c r="C8" s="33"/>
      <c r="D8" s="33"/>
      <c r="E8" s="33"/>
      <c r="F8" s="43">
        <v>6</v>
      </c>
      <c r="G8" s="46" t="s">
        <v>89</v>
      </c>
      <c r="H8" s="33">
        <v>19962</v>
      </c>
      <c r="I8" s="6"/>
      <c r="J8" s="1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28" customFormat="1" ht="25.5">
      <c r="A9" s="33"/>
      <c r="B9" s="33"/>
      <c r="C9" s="33"/>
      <c r="D9" s="33"/>
      <c r="E9" s="33"/>
      <c r="F9" s="43">
        <v>7</v>
      </c>
      <c r="G9" s="46" t="s">
        <v>216</v>
      </c>
      <c r="H9" s="33">
        <v>11440</v>
      </c>
      <c r="I9" s="6"/>
      <c r="J9" s="1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45" customFormat="1" ht="25.5">
      <c r="A10" s="33"/>
      <c r="B10" s="33"/>
      <c r="C10" s="33"/>
      <c r="D10" s="33"/>
      <c r="E10" s="33"/>
      <c r="F10" s="43">
        <v>8</v>
      </c>
      <c r="G10" s="46" t="s">
        <v>218</v>
      </c>
      <c r="H10" s="33">
        <v>12150</v>
      </c>
      <c r="I10" s="6"/>
      <c r="J10" s="1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45" customFormat="1" ht="25.5">
      <c r="A11" s="33"/>
      <c r="B11" s="33"/>
      <c r="C11" s="33"/>
      <c r="D11" s="33"/>
      <c r="E11" s="33"/>
      <c r="F11" s="43">
        <v>9</v>
      </c>
      <c r="G11" s="46" t="s">
        <v>228</v>
      </c>
      <c r="H11" s="33">
        <v>9450</v>
      </c>
      <c r="I11" s="6"/>
      <c r="J11" s="1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s="45" customFormat="1" ht="25.5">
      <c r="A12" s="33"/>
      <c r="B12" s="33"/>
      <c r="C12" s="33"/>
      <c r="D12" s="33"/>
      <c r="E12" s="33"/>
      <c r="F12" s="43">
        <v>10</v>
      </c>
      <c r="G12" s="46" t="s">
        <v>19</v>
      </c>
      <c r="H12" s="33">
        <v>7811.53</v>
      </c>
      <c r="I12" s="6"/>
      <c r="J12" s="1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30" customFormat="1" ht="12.75">
      <c r="A13" s="33"/>
      <c r="B13" s="33"/>
      <c r="C13" s="33"/>
      <c r="D13" s="33"/>
      <c r="E13" s="33"/>
      <c r="F13" s="33"/>
      <c r="G13" s="34" t="s">
        <v>9</v>
      </c>
      <c r="H13" s="33">
        <f>SUM(H3:H12)</f>
        <v>85858.1</v>
      </c>
      <c r="I13" s="33">
        <f>E3-H13</f>
        <v>35272.716</v>
      </c>
      <c r="J13" s="1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30" customFormat="1" ht="12.75">
      <c r="A14" s="29"/>
      <c r="C14" s="13"/>
      <c r="D14" s="13"/>
      <c r="E14" s="13"/>
      <c r="F14" s="13"/>
      <c r="G14" s="14"/>
      <c r="H14" s="13"/>
      <c r="I14" s="13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30" customFormat="1" ht="11.25">
      <c r="A15" s="29"/>
      <c r="G15" s="3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30" customFormat="1" ht="11.25">
      <c r="A16" s="29"/>
      <c r="G16" s="31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30" customFormat="1" ht="11.25">
      <c r="A17" s="29"/>
      <c r="G17" s="31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30" customFormat="1" ht="11.25">
      <c r="A18" s="29"/>
      <c r="G18" s="31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30" customFormat="1" ht="11.25">
      <c r="A19" s="29"/>
      <c r="G19" s="31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30" customFormat="1" ht="11.25">
      <c r="A20" s="29"/>
      <c r="G20" s="3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s="30" customFormat="1" ht="11.25">
      <c r="A21" s="29"/>
      <c r="G21" s="3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s="30" customFormat="1" ht="11.25">
      <c r="A22" s="29"/>
      <c r="G22" s="3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30" customFormat="1" ht="11.25">
      <c r="A23" s="29"/>
      <c r="G23" s="31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s="30" customFormat="1" ht="11.25">
      <c r="A24" s="29"/>
      <c r="G24" s="31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30" customFormat="1" ht="11.25">
      <c r="A25" s="29"/>
      <c r="G25" s="31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s="30" customFormat="1" ht="11.25">
      <c r="A26" s="29"/>
      <c r="G26" s="31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30" customFormat="1" ht="11.25">
      <c r="A27" s="29"/>
      <c r="G27" s="3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30" customFormat="1" ht="11.25">
      <c r="A28" s="29"/>
      <c r="G28" s="3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s="30" customFormat="1" ht="11.25">
      <c r="A29" s="29"/>
      <c r="G29" s="31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s="30" customFormat="1" ht="11.25">
      <c r="A30" s="29"/>
      <c r="G30" s="3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30" customFormat="1" ht="11.25">
      <c r="A31" s="29"/>
      <c r="G31" s="3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s="30" customFormat="1" ht="11.25">
      <c r="A32" s="29"/>
      <c r="G32" s="31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s="30" customFormat="1" ht="11.25">
      <c r="A33" s="29"/>
      <c r="G33" s="31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30" customFormat="1" ht="11.25">
      <c r="A34" s="29"/>
      <c r="G34" s="3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s="30" customFormat="1" ht="11.25">
      <c r="A35" s="29"/>
      <c r="G35" s="31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30" customFormat="1" ht="11.25">
      <c r="A36" s="29"/>
      <c r="G36" s="31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s="30" customFormat="1" ht="11.25">
      <c r="A37" s="29"/>
      <c r="G37" s="31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s="30" customFormat="1" ht="11.25">
      <c r="A38" s="29"/>
      <c r="G38" s="31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s="30" customFormat="1" ht="11.25">
      <c r="A39" s="29"/>
      <c r="G39" s="31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s="30" customFormat="1" ht="11.25">
      <c r="A40" s="29"/>
      <c r="G40" s="31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30" customFormat="1" ht="11.25">
      <c r="A41" s="29"/>
      <c r="G41" s="31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s="30" customFormat="1" ht="11.25">
      <c r="A42" s="29"/>
      <c r="G42" s="31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30" customFormat="1" ht="11.25">
      <c r="A43" s="29"/>
      <c r="G43" s="31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s="30" customFormat="1" ht="11.25">
      <c r="A44" s="29"/>
      <c r="G44" s="31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30" customFormat="1" ht="11.25">
      <c r="A45" s="29"/>
      <c r="G45" s="31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s="30" customFormat="1" ht="11.25">
      <c r="A46" s="29"/>
      <c r="G46" s="31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s="30" customFormat="1" ht="11.25">
      <c r="A47" s="29"/>
      <c r="G47" s="3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s="30" customFormat="1" ht="11.25">
      <c r="A48" s="29"/>
      <c r="G48" s="31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s="30" customFormat="1" ht="11.25">
      <c r="A49" s="29"/>
      <c r="G49" s="31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30" customFormat="1" ht="11.25">
      <c r="A50" s="29"/>
      <c r="G50" s="31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s="30" customFormat="1" ht="11.25">
      <c r="A51" s="29"/>
      <c r="G51" s="3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s="30" customFormat="1" ht="11.25">
      <c r="A52" s="29"/>
      <c r="G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s="30" customFormat="1" ht="11.25">
      <c r="A53" s="29"/>
      <c r="G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s="30" customFormat="1" ht="11.25">
      <c r="A54" s="29"/>
      <c r="G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s="30" customFormat="1" ht="11.25">
      <c r="A55" s="29"/>
      <c r="G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s="30" customFormat="1" ht="11.25">
      <c r="A56" s="29"/>
      <c r="G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s="30" customFormat="1" ht="11.25">
      <c r="A57" s="29"/>
      <c r="G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s="30" customFormat="1" ht="11.25">
      <c r="A58" s="29"/>
      <c r="G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s="30" customFormat="1" ht="11.25">
      <c r="A59" s="29"/>
      <c r="G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s="30" customFormat="1" ht="11.25">
      <c r="A60" s="29"/>
      <c r="G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s="30" customFormat="1" ht="11.25">
      <c r="A61" s="29"/>
      <c r="G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s="30" customFormat="1" ht="11.25">
      <c r="A62" s="29"/>
      <c r="G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s="30" customFormat="1" ht="11.25">
      <c r="A63" s="29"/>
      <c r="G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s="30" customFormat="1" ht="11.25">
      <c r="A64" s="29"/>
      <c r="G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s="30" customFormat="1" ht="11.25">
      <c r="A65" s="29"/>
      <c r="G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s="30" customFormat="1" ht="11.25">
      <c r="A66" s="29"/>
      <c r="G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s="30" customFormat="1" ht="11.25">
      <c r="A67" s="29"/>
      <c r="G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s="30" customFormat="1" ht="11.25">
      <c r="A68" s="29"/>
      <c r="G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s="30" customFormat="1" ht="11.25">
      <c r="A69" s="29"/>
      <c r="G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s="30" customFormat="1" ht="11.25">
      <c r="A70" s="29"/>
      <c r="G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s="30" customFormat="1" ht="11.25">
      <c r="A71" s="29"/>
      <c r="G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s="30" customFormat="1" ht="11.25">
      <c r="A72" s="29"/>
      <c r="G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s="30" customFormat="1" ht="11.25">
      <c r="A73" s="29"/>
      <c r="G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s="30" customFormat="1" ht="11.25">
      <c r="A74" s="29"/>
      <c r="G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s="30" customFormat="1" ht="11.25">
      <c r="A75" s="29"/>
      <c r="G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s="30" customFormat="1" ht="11.25">
      <c r="A76" s="29"/>
      <c r="G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s="30" customFormat="1" ht="11.25">
      <c r="A77" s="29"/>
      <c r="G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s="30" customFormat="1" ht="11.25">
      <c r="A78" s="29"/>
      <c r="G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:30" s="30" customFormat="1" ht="11.25">
      <c r="A79" s="29"/>
      <c r="G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s="30" customFormat="1" ht="11.25">
      <c r="A80" s="29"/>
      <c r="G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:30" s="30" customFormat="1" ht="11.25">
      <c r="A81" s="29"/>
      <c r="G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30" s="30" customFormat="1" ht="11.25">
      <c r="A82" s="29"/>
      <c r="G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s="30" customFormat="1" ht="11.25">
      <c r="A83" s="29"/>
      <c r="G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0" s="30" customFormat="1" ht="11.25">
      <c r="A84" s="29"/>
      <c r="G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:30" s="30" customFormat="1" ht="11.25">
      <c r="A85" s="29"/>
      <c r="G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0" s="30" customFormat="1" ht="11.25">
      <c r="A86" s="29"/>
      <c r="G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:30" s="30" customFormat="1" ht="11.25">
      <c r="A87" s="29"/>
      <c r="G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:30" s="30" customFormat="1" ht="11.25">
      <c r="A88" s="29"/>
      <c r="G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s="30" customFormat="1" ht="11.25">
      <c r="A89" s="29"/>
      <c r="G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:30" s="30" customFormat="1" ht="11.25">
      <c r="A90" s="29"/>
      <c r="G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:30" s="30" customFormat="1" ht="11.25">
      <c r="A91" s="29"/>
      <c r="G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:30" s="30" customFormat="1" ht="11.25">
      <c r="A92" s="29"/>
      <c r="G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:30" s="30" customFormat="1" ht="11.25">
      <c r="A93" s="29"/>
      <c r="G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:30" s="30" customFormat="1" ht="11.25">
      <c r="A94" s="29"/>
      <c r="G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s="30" customFormat="1" ht="11.25">
      <c r="A95" s="29"/>
      <c r="G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:30" s="30" customFormat="1" ht="11.25">
      <c r="A96" s="29"/>
      <c r="G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30" s="30" customFormat="1" ht="11.25">
      <c r="A97" s="29"/>
      <c r="G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:30" s="30" customFormat="1" ht="11.25">
      <c r="A98" s="29"/>
      <c r="G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:30" s="30" customFormat="1" ht="11.25">
      <c r="A99" s="29"/>
      <c r="G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:30" s="30" customFormat="1" ht="11.25">
      <c r="A100" s="29"/>
      <c r="G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:30" s="30" customFormat="1" ht="11.25">
      <c r="A101" s="29"/>
      <c r="G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:30" s="30" customFormat="1" ht="11.25">
      <c r="A102" s="29"/>
      <c r="G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30" customFormat="1" ht="11.25">
      <c r="A103" s="29"/>
      <c r="G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:30" s="30" customFormat="1" ht="11.25">
      <c r="A104" s="29"/>
      <c r="G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:30" s="30" customFormat="1" ht="11.25">
      <c r="A105" s="29"/>
      <c r="G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:30" s="30" customFormat="1" ht="11.25">
      <c r="A106" s="29"/>
      <c r="G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s="30" customFormat="1" ht="11.25">
      <c r="A107" s="29"/>
      <c r="G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 s="30" customFormat="1" ht="11.25">
      <c r="A108" s="29"/>
      <c r="G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s="30" customFormat="1" ht="11.25">
      <c r="A109" s="29"/>
      <c r="G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:30" s="30" customFormat="1" ht="11.25">
      <c r="A110" s="29"/>
      <c r="G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s="30" customFormat="1" ht="11.25">
      <c r="A111" s="29"/>
      <c r="G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:30" s="30" customFormat="1" ht="11.25">
      <c r="A112" s="29"/>
      <c r="G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:30" s="30" customFormat="1" ht="11.25">
      <c r="A113" s="29"/>
      <c r="G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:30" s="30" customFormat="1" ht="11.25">
      <c r="A114" s="29"/>
      <c r="G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3:9" ht="11.25">
      <c r="C115" s="30"/>
      <c r="D115" s="30"/>
      <c r="E115" s="30"/>
      <c r="F115" s="30"/>
      <c r="G115" s="31"/>
      <c r="H115" s="30"/>
      <c r="I115" s="30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24"/>
  <sheetViews>
    <sheetView workbookViewId="0" topLeftCell="A1">
      <selection activeCell="G18" sqref="G18:H22"/>
    </sheetView>
  </sheetViews>
  <sheetFormatPr defaultColWidth="9.00390625" defaultRowHeight="12.75"/>
  <cols>
    <col min="1" max="1" width="10.875" style="6" customWidth="1"/>
    <col min="2" max="2" width="9.1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2.25390625" style="15" customWidth="1"/>
    <col min="10" max="53" width="9.125" style="12" customWidth="1"/>
    <col min="54" max="16384" width="9.125" style="2" customWidth="1"/>
  </cols>
  <sheetData>
    <row r="1" spans="1:9" ht="30.75" customHeight="1">
      <c r="A1" s="62" t="s">
        <v>121</v>
      </c>
      <c r="B1" s="63"/>
      <c r="C1" s="63"/>
      <c r="D1" s="63"/>
      <c r="E1" s="63"/>
      <c r="F1" s="63"/>
      <c r="G1" s="63"/>
      <c r="H1" s="63"/>
      <c r="I1" s="63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  <c r="J2" s="16"/>
    </row>
    <row r="3" spans="1:53" s="4" customFormat="1" ht="12.75" customHeight="1">
      <c r="A3" s="33">
        <v>169603.89</v>
      </c>
      <c r="B3" s="4">
        <v>2806.2</v>
      </c>
      <c r="C3" s="33">
        <v>4.01</v>
      </c>
      <c r="D3" s="33">
        <f>B3*C3*12</f>
        <v>135034.34399999998</v>
      </c>
      <c r="E3" s="33">
        <f>A3+D3</f>
        <v>304638.234</v>
      </c>
      <c r="F3" s="43">
        <v>1</v>
      </c>
      <c r="G3" s="46" t="s">
        <v>142</v>
      </c>
      <c r="H3" s="33">
        <v>2816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25.5">
      <c r="A4" s="33"/>
      <c r="B4" s="33"/>
      <c r="C4" s="33"/>
      <c r="D4" s="33"/>
      <c r="E4" s="33"/>
      <c r="F4" s="43">
        <v>2</v>
      </c>
      <c r="G4" s="46" t="s">
        <v>161</v>
      </c>
      <c r="H4" s="33">
        <v>8732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3"/>
      <c r="B5" s="33"/>
      <c r="C5" s="33"/>
      <c r="D5" s="33"/>
      <c r="E5" s="33"/>
      <c r="F5" s="43">
        <v>3</v>
      </c>
      <c r="G5" s="46" t="s">
        <v>49</v>
      </c>
      <c r="H5" s="33">
        <v>51260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3"/>
      <c r="B6" s="33"/>
      <c r="C6" s="33"/>
      <c r="D6" s="33"/>
      <c r="E6" s="33"/>
      <c r="F6" s="43">
        <v>4</v>
      </c>
      <c r="G6" s="46" t="s">
        <v>171</v>
      </c>
      <c r="H6" s="33">
        <v>6780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3"/>
      <c r="B7" s="33"/>
      <c r="C7" s="33"/>
      <c r="D7" s="33"/>
      <c r="E7" s="33"/>
      <c r="F7" s="43">
        <v>5</v>
      </c>
      <c r="G7" s="46" t="s">
        <v>190</v>
      </c>
      <c r="H7" s="33">
        <v>928.57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12.75">
      <c r="A8" s="33"/>
      <c r="B8" s="33"/>
      <c r="C8" s="33"/>
      <c r="D8" s="33"/>
      <c r="E8" s="33"/>
      <c r="F8" s="43">
        <v>6</v>
      </c>
      <c r="G8" s="46" t="s">
        <v>66</v>
      </c>
      <c r="H8" s="33">
        <v>7842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4" customFormat="1" ht="25.5">
      <c r="A9" s="33"/>
      <c r="B9" s="33"/>
      <c r="C9" s="33"/>
      <c r="D9" s="33"/>
      <c r="E9" s="33"/>
      <c r="F9" s="43">
        <v>7</v>
      </c>
      <c r="G9" s="46" t="s">
        <v>245</v>
      </c>
      <c r="H9" s="33">
        <v>12650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4" customFormat="1" ht="12.75">
      <c r="A10" s="33"/>
      <c r="B10" s="33"/>
      <c r="C10" s="33"/>
      <c r="D10" s="33"/>
      <c r="E10" s="33"/>
      <c r="F10" s="43">
        <v>8</v>
      </c>
      <c r="G10" s="46" t="s">
        <v>92</v>
      </c>
      <c r="H10" s="33">
        <v>1100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12.75">
      <c r="A11" s="33"/>
      <c r="B11" s="33"/>
      <c r="C11" s="33"/>
      <c r="D11" s="33"/>
      <c r="E11" s="33"/>
      <c r="F11" s="43">
        <v>9</v>
      </c>
      <c r="G11" s="46" t="s">
        <v>92</v>
      </c>
      <c r="H11" s="33">
        <v>2300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4" customFormat="1" ht="25.5">
      <c r="A12" s="33"/>
      <c r="B12" s="33"/>
      <c r="C12" s="33"/>
      <c r="D12" s="33"/>
      <c r="E12" s="33"/>
      <c r="F12" s="43">
        <v>10</v>
      </c>
      <c r="G12" s="46" t="s">
        <v>60</v>
      </c>
      <c r="H12" s="33">
        <v>54897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4" customFormat="1" ht="12.75">
      <c r="A13" s="33"/>
      <c r="B13" s="33"/>
      <c r="C13" s="33"/>
      <c r="D13" s="33"/>
      <c r="E13" s="33"/>
      <c r="F13" s="43">
        <v>11</v>
      </c>
      <c r="G13" s="46" t="s">
        <v>225</v>
      </c>
      <c r="H13" s="33">
        <v>12232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4" customFormat="1" ht="12.75">
      <c r="A14" s="33"/>
      <c r="B14" s="33"/>
      <c r="C14" s="33"/>
      <c r="D14" s="33"/>
      <c r="E14" s="33"/>
      <c r="F14" s="43">
        <v>12</v>
      </c>
      <c r="G14" s="46" t="s">
        <v>243</v>
      </c>
      <c r="H14" s="33">
        <v>1124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4" customFormat="1" ht="25.5">
      <c r="A15" s="33"/>
      <c r="B15" s="33"/>
      <c r="C15" s="33"/>
      <c r="D15" s="33"/>
      <c r="E15" s="33"/>
      <c r="F15" s="33">
        <v>13</v>
      </c>
      <c r="G15" s="46" t="s">
        <v>19</v>
      </c>
      <c r="H15" s="33">
        <v>635.62</v>
      </c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7" customFormat="1" ht="12.75">
      <c r="A16" s="33"/>
      <c r="B16" s="33"/>
      <c r="C16" s="33"/>
      <c r="D16" s="33"/>
      <c r="E16" s="33"/>
      <c r="F16" s="33"/>
      <c r="G16" s="34" t="s">
        <v>9</v>
      </c>
      <c r="H16" s="33">
        <f>SUM(H3:H15)</f>
        <v>163297.19</v>
      </c>
      <c r="I16" s="33">
        <f>E3-H16</f>
        <v>141341.044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selection activeCell="G13" sqref="G13:H15"/>
    </sheetView>
  </sheetViews>
  <sheetFormatPr defaultColWidth="9.00390625" defaultRowHeight="12.75"/>
  <cols>
    <col min="1" max="1" width="11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1.125" style="2" customWidth="1"/>
    <col min="9" max="9" width="12.375" style="15" customWidth="1"/>
    <col min="10" max="24" width="9.125" style="12" customWidth="1"/>
    <col min="25" max="16384" width="9.125" style="2" customWidth="1"/>
  </cols>
  <sheetData>
    <row r="1" spans="1:9" ht="24" customHeight="1">
      <c r="A1" s="62" t="s">
        <v>120</v>
      </c>
      <c r="B1" s="63"/>
      <c r="C1" s="63"/>
      <c r="D1" s="63"/>
      <c r="E1" s="63"/>
      <c r="F1" s="63"/>
      <c r="G1" s="63"/>
      <c r="H1" s="63"/>
      <c r="I1" s="63"/>
    </row>
    <row r="2" spans="1:9" ht="63.75">
      <c r="A2" s="5" t="s">
        <v>4</v>
      </c>
      <c r="B2" s="1" t="s">
        <v>0</v>
      </c>
      <c r="C2" s="1" t="s">
        <v>6</v>
      </c>
      <c r="D2" s="1" t="s">
        <v>17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11</v>
      </c>
    </row>
    <row r="3" spans="1:24" s="4" customFormat="1" ht="26.25" customHeight="1">
      <c r="A3" s="33">
        <v>21070.29</v>
      </c>
      <c r="B3" s="4">
        <v>4187</v>
      </c>
      <c r="C3" s="33">
        <v>4.01</v>
      </c>
      <c r="D3" s="33">
        <f>B3*C3*12</f>
        <v>201478.44</v>
      </c>
      <c r="E3" s="33">
        <f>A3+D3</f>
        <v>222548.73</v>
      </c>
      <c r="F3" s="43">
        <v>1</v>
      </c>
      <c r="G3" s="46" t="s">
        <v>29</v>
      </c>
      <c r="H3" s="33">
        <v>8322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4" customFormat="1" ht="12.75">
      <c r="A4" s="33"/>
      <c r="B4" s="33"/>
      <c r="C4" s="33"/>
      <c r="D4" s="33"/>
      <c r="E4" s="33"/>
      <c r="F4" s="43">
        <v>2</v>
      </c>
      <c r="G4" s="46" t="s">
        <v>30</v>
      </c>
      <c r="H4" s="33">
        <v>2397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4" customFormat="1" ht="12.75">
      <c r="A5" s="33"/>
      <c r="B5" s="33"/>
      <c r="C5" s="43"/>
      <c r="D5" s="33"/>
      <c r="E5" s="33"/>
      <c r="F5" s="43">
        <v>3</v>
      </c>
      <c r="G5" s="46" t="s">
        <v>55</v>
      </c>
      <c r="H5" s="33">
        <v>4799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4" customFormat="1" ht="12.75">
      <c r="A6" s="33"/>
      <c r="B6" s="33"/>
      <c r="C6" s="33"/>
      <c r="D6" s="33"/>
      <c r="E6" s="33"/>
      <c r="F6" s="43">
        <v>4</v>
      </c>
      <c r="G6" s="46" t="s">
        <v>190</v>
      </c>
      <c r="H6" s="33">
        <v>928.57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4" customFormat="1" ht="12.75">
      <c r="A7" s="33"/>
      <c r="B7" s="33"/>
      <c r="C7" s="33"/>
      <c r="D7" s="33"/>
      <c r="E7" s="33"/>
      <c r="F7" s="43">
        <v>5</v>
      </c>
      <c r="G7" s="46" t="s">
        <v>143</v>
      </c>
      <c r="H7" s="33">
        <v>1224</v>
      </c>
      <c r="I7" s="6"/>
      <c r="J7" s="38"/>
      <c r="K7" s="3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3" customFormat="1" ht="12.75">
      <c r="A8" s="51"/>
      <c r="B8" s="51"/>
      <c r="C8" s="33"/>
      <c r="D8" s="33"/>
      <c r="E8" s="33"/>
      <c r="F8" s="33"/>
      <c r="G8" s="34" t="s">
        <v>9</v>
      </c>
      <c r="H8" s="33">
        <f>SUM(H3:H7)</f>
        <v>17670.57</v>
      </c>
      <c r="I8" s="33">
        <f>E3-H8</f>
        <v>204878.16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12.75">
      <c r="A9" s="12"/>
      <c r="G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3:9" ht="12.75">
      <c r="C59" s="13"/>
      <c r="D59" s="13"/>
      <c r="E59" s="13"/>
      <c r="F59" s="13"/>
      <c r="G59" s="14"/>
      <c r="H59" s="13"/>
      <c r="I59" s="13"/>
    </row>
    <row r="60" spans="3:9" ht="12.75">
      <c r="C60" s="13"/>
      <c r="D60" s="13"/>
      <c r="E60" s="13"/>
      <c r="F60" s="13"/>
      <c r="G60" s="14"/>
      <c r="H60" s="13"/>
      <c r="I60" s="13"/>
    </row>
    <row r="61" spans="3:9" ht="12.75">
      <c r="C61" s="13"/>
      <c r="D61" s="13"/>
      <c r="E61" s="13"/>
      <c r="F61" s="13"/>
      <c r="G61" s="14"/>
      <c r="H61" s="13"/>
      <c r="I61" s="13"/>
    </row>
    <row r="62" spans="3:9" ht="12.75">
      <c r="C62" s="13"/>
      <c r="D62" s="13"/>
      <c r="E62" s="13"/>
      <c r="F62" s="13"/>
      <c r="G62" s="14"/>
      <c r="H62" s="13"/>
      <c r="I62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404"/>
  <sheetViews>
    <sheetView workbookViewId="0" topLeftCell="A1">
      <selection activeCell="G17" sqref="G17"/>
    </sheetView>
  </sheetViews>
  <sheetFormatPr defaultColWidth="9.00390625" defaultRowHeight="12.75"/>
  <cols>
    <col min="1" max="1" width="12.125" style="6" customWidth="1"/>
    <col min="2" max="2" width="7.6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1.00390625" style="15" customWidth="1"/>
    <col min="10" max="43" width="9.125" style="12" customWidth="1"/>
    <col min="44" max="16384" width="9.125" style="2" customWidth="1"/>
  </cols>
  <sheetData>
    <row r="1" spans="1:9" ht="19.5" customHeight="1">
      <c r="A1" s="73" t="s">
        <v>119</v>
      </c>
      <c r="B1" s="75"/>
      <c r="C1" s="75"/>
      <c r="D1" s="75"/>
      <c r="E1" s="75"/>
      <c r="F1" s="75"/>
      <c r="G1" s="75"/>
      <c r="H1" s="75"/>
      <c r="I1" s="75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 t="s">
        <v>3</v>
      </c>
      <c r="I2" s="1" t="s">
        <v>10</v>
      </c>
      <c r="J2" s="16"/>
    </row>
    <row r="3" spans="1:43" s="4" customFormat="1" ht="12.75" customHeight="1">
      <c r="A3" s="33">
        <v>-126256.13</v>
      </c>
      <c r="B3" s="4">
        <v>2555.1</v>
      </c>
      <c r="C3" s="33">
        <v>4.01</v>
      </c>
      <c r="D3" s="33">
        <f>B3*C3*12</f>
        <v>122951.41199999998</v>
      </c>
      <c r="E3" s="33">
        <f>A3+D3</f>
        <v>-3304.7180000000226</v>
      </c>
      <c r="F3" s="43">
        <v>1</v>
      </c>
      <c r="G3" s="46" t="s">
        <v>190</v>
      </c>
      <c r="H3" s="33">
        <v>928.57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13" customFormat="1" ht="12.75">
      <c r="A4" s="33"/>
      <c r="B4" s="33"/>
      <c r="C4" s="33"/>
      <c r="D4" s="33"/>
      <c r="E4" s="33"/>
      <c r="F4" s="33"/>
      <c r="G4" s="34" t="s">
        <v>9</v>
      </c>
      <c r="H4" s="33">
        <f>SUM(H3:H3)</f>
        <v>928.57</v>
      </c>
      <c r="I4" s="33">
        <f>E3-H4</f>
        <v>-4233.288000000022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13" customFormat="1" ht="12.75">
      <c r="A5" s="12"/>
      <c r="B5" s="12"/>
      <c r="G5" s="1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13" customFormat="1" ht="12.75">
      <c r="A6" s="12"/>
      <c r="B6" s="12"/>
      <c r="G6" s="1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13" customFormat="1" ht="12.75">
      <c r="A7" s="12"/>
      <c r="B7" s="12"/>
      <c r="G7" s="1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3" customFormat="1" ht="12.75">
      <c r="A8" s="12"/>
      <c r="G8" s="1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3" customFormat="1" ht="12.75">
      <c r="A9" s="12"/>
      <c r="G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9" ht="12.75">
      <c r="A393" s="12"/>
      <c r="B393" s="13"/>
      <c r="C393" s="13"/>
      <c r="D393" s="13"/>
      <c r="E393" s="13"/>
      <c r="F393" s="13"/>
      <c r="G393" s="14"/>
      <c r="H393" s="13"/>
      <c r="I393" s="13"/>
    </row>
    <row r="394" spans="1:9" ht="12.75">
      <c r="A394" s="12"/>
      <c r="B394" s="13"/>
      <c r="C394" s="13"/>
      <c r="D394" s="13"/>
      <c r="E394" s="13"/>
      <c r="F394" s="13"/>
      <c r="G394" s="14"/>
      <c r="H394" s="13"/>
      <c r="I394" s="13"/>
    </row>
    <row r="395" spans="1:9" ht="12.75">
      <c r="A395" s="12"/>
      <c r="B395" s="13"/>
      <c r="C395" s="13"/>
      <c r="D395" s="13"/>
      <c r="E395" s="13"/>
      <c r="F395" s="13"/>
      <c r="G395" s="14"/>
      <c r="H395" s="13"/>
      <c r="I395" s="13"/>
    </row>
    <row r="396" spans="1:9" ht="12.75">
      <c r="A396" s="12"/>
      <c r="B396" s="13"/>
      <c r="C396" s="13"/>
      <c r="D396" s="13"/>
      <c r="E396" s="13"/>
      <c r="F396" s="13"/>
      <c r="G396" s="14"/>
      <c r="H396" s="13"/>
      <c r="I396" s="13"/>
    </row>
    <row r="397" spans="1:9" ht="12.75">
      <c r="A397" s="12"/>
      <c r="B397" s="13"/>
      <c r="C397" s="13"/>
      <c r="D397" s="13"/>
      <c r="E397" s="13"/>
      <c r="F397" s="13"/>
      <c r="G397" s="14"/>
      <c r="H397" s="13"/>
      <c r="I397" s="13"/>
    </row>
    <row r="398" spans="1:9" ht="12.75">
      <c r="A398" s="12"/>
      <c r="B398" s="13"/>
      <c r="C398" s="13"/>
      <c r="D398" s="13"/>
      <c r="E398" s="13"/>
      <c r="F398" s="13"/>
      <c r="G398" s="14"/>
      <c r="H398" s="13"/>
      <c r="I398" s="13"/>
    </row>
    <row r="399" spans="1:9" ht="12.75">
      <c r="A399" s="12"/>
      <c r="B399" s="13"/>
      <c r="C399" s="13"/>
      <c r="D399" s="13"/>
      <c r="E399" s="13"/>
      <c r="F399" s="13"/>
      <c r="G399" s="14"/>
      <c r="H399" s="13"/>
      <c r="I399" s="13"/>
    </row>
    <row r="400" spans="1:9" ht="12.75">
      <c r="A400" s="12"/>
      <c r="B400" s="13"/>
      <c r="C400" s="13"/>
      <c r="D400" s="13"/>
      <c r="E400" s="13"/>
      <c r="F400" s="13"/>
      <c r="G400" s="14"/>
      <c r="H400" s="13"/>
      <c r="I400" s="13"/>
    </row>
    <row r="401" spans="1:9" ht="12.75">
      <c r="A401" s="12"/>
      <c r="B401" s="13"/>
      <c r="C401" s="13"/>
      <c r="D401" s="13"/>
      <c r="E401" s="13"/>
      <c r="F401" s="13"/>
      <c r="G401" s="14"/>
      <c r="H401" s="13"/>
      <c r="I401" s="13"/>
    </row>
    <row r="402" spans="1:2" ht="12.75">
      <c r="A402" s="12"/>
      <c r="B402" s="13"/>
    </row>
    <row r="403" spans="1:2" ht="12.75">
      <c r="A403" s="12"/>
      <c r="B403" s="13"/>
    </row>
    <row r="404" spans="1:2" ht="12.75">
      <c r="A404" s="12"/>
      <c r="B404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256"/>
  <sheetViews>
    <sheetView workbookViewId="0" topLeftCell="A1">
      <selection activeCell="G19" sqref="G19"/>
    </sheetView>
  </sheetViews>
  <sheetFormatPr defaultColWidth="9.00390625" defaultRowHeight="12.75"/>
  <cols>
    <col min="1" max="1" width="12.625" style="6" customWidth="1"/>
    <col min="2" max="2" width="7.375" style="2" customWidth="1"/>
    <col min="3" max="3" width="9.125" style="2" customWidth="1"/>
    <col min="4" max="4" width="10.875" style="2" customWidth="1"/>
    <col min="5" max="5" width="9.125" style="2" customWidth="1"/>
    <col min="6" max="6" width="4.375" style="2" customWidth="1"/>
    <col min="7" max="7" width="37.375" style="3" customWidth="1"/>
    <col min="8" max="8" width="10.125" style="2" customWidth="1"/>
    <col min="9" max="9" width="9.625" style="15" customWidth="1"/>
    <col min="10" max="46" width="9.125" style="12" customWidth="1"/>
    <col min="47" max="16384" width="9.125" style="2" customWidth="1"/>
  </cols>
  <sheetData>
    <row r="1" spans="1:9" ht="18">
      <c r="A1" s="73" t="s">
        <v>118</v>
      </c>
      <c r="B1" s="74"/>
      <c r="C1" s="74"/>
      <c r="D1" s="74"/>
      <c r="E1" s="74"/>
      <c r="F1" s="74"/>
      <c r="G1" s="74"/>
      <c r="H1" s="74"/>
      <c r="I1" s="74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  <c r="J2" s="16"/>
    </row>
    <row r="3" spans="1:46" s="4" customFormat="1" ht="12.75" customHeight="1">
      <c r="A3" s="33">
        <v>329608.5</v>
      </c>
      <c r="B3" s="4">
        <v>3405.4</v>
      </c>
      <c r="C3" s="33">
        <v>4.01</v>
      </c>
      <c r="D3" s="33">
        <f>B3*C3*12</f>
        <v>163867.848</v>
      </c>
      <c r="E3" s="33">
        <f>A3+D3</f>
        <v>493476.348</v>
      </c>
      <c r="F3" s="43">
        <v>1</v>
      </c>
      <c r="G3" s="46" t="s">
        <v>44</v>
      </c>
      <c r="H3" s="33">
        <v>5035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4" customFormat="1" ht="12.75">
      <c r="A4" s="33"/>
      <c r="B4" s="33"/>
      <c r="C4" s="33"/>
      <c r="D4" s="33"/>
      <c r="E4" s="33"/>
      <c r="F4" s="43">
        <v>2</v>
      </c>
      <c r="G4" s="46" t="s">
        <v>35</v>
      </c>
      <c r="H4" s="33">
        <v>7942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4" customFormat="1" ht="12.75">
      <c r="A5" s="33"/>
      <c r="B5" s="33"/>
      <c r="C5" s="33"/>
      <c r="D5" s="33"/>
      <c r="E5" s="33"/>
      <c r="F5" s="43">
        <v>3</v>
      </c>
      <c r="G5" s="46" t="s">
        <v>76</v>
      </c>
      <c r="H5" s="33">
        <v>1264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s="4" customFormat="1" ht="38.25">
      <c r="A6" s="33"/>
      <c r="B6" s="33"/>
      <c r="C6" s="33"/>
      <c r="D6" s="33"/>
      <c r="E6" s="33"/>
      <c r="F6" s="43">
        <v>4</v>
      </c>
      <c r="G6" s="46" t="s">
        <v>80</v>
      </c>
      <c r="H6" s="33">
        <v>24000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4" customFormat="1" ht="38.25">
      <c r="A7" s="33"/>
      <c r="B7" s="33"/>
      <c r="C7" s="33"/>
      <c r="D7" s="33"/>
      <c r="E7" s="33"/>
      <c r="F7" s="43">
        <v>5</v>
      </c>
      <c r="G7" s="46" t="s">
        <v>82</v>
      </c>
      <c r="H7" s="33">
        <v>455004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4" customFormat="1" ht="25.5">
      <c r="A8" s="33"/>
      <c r="B8" s="33"/>
      <c r="C8" s="33"/>
      <c r="D8" s="33"/>
      <c r="E8" s="33"/>
      <c r="F8" s="43">
        <v>8</v>
      </c>
      <c r="G8" s="46" t="s">
        <v>19</v>
      </c>
      <c r="H8" s="33">
        <v>6776.95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17" customFormat="1" ht="12.75">
      <c r="A9" s="33"/>
      <c r="B9" s="33"/>
      <c r="C9" s="33"/>
      <c r="D9" s="33"/>
      <c r="E9" s="33"/>
      <c r="F9" s="33"/>
      <c r="G9" s="34" t="s">
        <v>9</v>
      </c>
      <c r="H9" s="33">
        <f>SUM(H3:H8)</f>
        <v>500021.95</v>
      </c>
      <c r="I9" s="33">
        <f>E3-H9</f>
        <v>-6545.6020000000135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  <row r="89" spans="1:46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</row>
    <row r="104" spans="1:46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</row>
    <row r="112" spans="1:46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</row>
    <row r="133" spans="1:46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</row>
    <row r="151" spans="1:46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</row>
    <row r="152" spans="1:46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  <row r="153" spans="1:46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</row>
    <row r="155" spans="1:46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</row>
    <row r="156" spans="1:46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</row>
    <row r="157" spans="1:46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</row>
    <row r="158" spans="1:46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</row>
    <row r="159" spans="1:46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</row>
    <row r="160" spans="1:46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</row>
    <row r="161" spans="1:46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</row>
    <row r="162" spans="1:46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46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</row>
    <row r="164" spans="1:46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</row>
    <row r="165" spans="1:46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46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</row>
    <row r="178" spans="1:46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</row>
    <row r="181" spans="1:46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1:46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1:46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1:46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1:46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1:46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46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</row>
    <row r="195" spans="1:46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</row>
    <row r="196" spans="1:46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</row>
    <row r="197" spans="1:46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</row>
    <row r="198" spans="1:46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</row>
    <row r="199" spans="1:46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</row>
    <row r="200" spans="1:46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</row>
    <row r="201" spans="1:46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</row>
    <row r="202" spans="1:46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</row>
    <row r="203" spans="1:46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</row>
    <row r="207" spans="1:46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</row>
    <row r="208" spans="1:46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</row>
    <row r="210" spans="1:46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</row>
    <row r="211" spans="1:46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</row>
    <row r="213" spans="1:46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</row>
    <row r="217" spans="1:46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</row>
    <row r="218" spans="1:46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</row>
    <row r="219" spans="1:46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</row>
    <row r="220" spans="1:46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</row>
    <row r="221" spans="1:46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</row>
    <row r="222" spans="1:46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</row>
    <row r="223" spans="1:46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</row>
    <row r="224" spans="1:46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</row>
    <row r="225" spans="1:46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</row>
    <row r="226" spans="1:46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</row>
    <row r="227" spans="1:46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</row>
    <row r="228" spans="1:46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46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</row>
    <row r="230" spans="1:46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</row>
    <row r="231" spans="1:46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</row>
    <row r="232" spans="1:46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</row>
    <row r="233" spans="1:46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</row>
    <row r="234" spans="1:46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</row>
    <row r="235" spans="1:46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</row>
    <row r="236" spans="1:46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</row>
    <row r="237" spans="1:46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</row>
    <row r="238" spans="1:46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</row>
    <row r="239" spans="1:46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</row>
    <row r="240" spans="1:46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</row>
    <row r="241" spans="1:46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</row>
    <row r="242" spans="1:46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</row>
    <row r="243" spans="1:46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</row>
    <row r="244" spans="1:46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</row>
    <row r="245" spans="1:46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</row>
    <row r="246" spans="1:46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</row>
    <row r="247" spans="1:46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</row>
    <row r="248" spans="1:46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</row>
    <row r="249" spans="1:46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</row>
    <row r="250" spans="1:46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</row>
    <row r="251" spans="1:46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</row>
    <row r="252" spans="1:46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</row>
    <row r="253" spans="1:46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</row>
    <row r="254" spans="1:46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</row>
    <row r="255" spans="1:46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</row>
    <row r="256" spans="1:46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79"/>
  <sheetViews>
    <sheetView workbookViewId="0" topLeftCell="A1">
      <selection activeCell="G21" sqref="G21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7.6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11.125" style="2" customWidth="1"/>
    <col min="9" max="9" width="11.625" style="15" customWidth="1"/>
    <col min="10" max="10" width="9.125" style="12" hidden="1" customWidth="1"/>
    <col min="11" max="41" width="9.125" style="12" customWidth="1"/>
    <col min="42" max="16384" width="9.125" style="2" customWidth="1"/>
  </cols>
  <sheetData>
    <row r="1" spans="1:10" ht="18">
      <c r="A1" s="73" t="s">
        <v>117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20</v>
      </c>
      <c r="H2" s="1" t="s">
        <v>3</v>
      </c>
      <c r="I2" s="1" t="s">
        <v>11</v>
      </c>
      <c r="J2" s="16"/>
    </row>
    <row r="3" spans="1:41" s="4" customFormat="1" ht="25.5" customHeight="1">
      <c r="A3" s="33">
        <v>50366.36</v>
      </c>
      <c r="B3" s="33">
        <v>2782</v>
      </c>
      <c r="C3" s="33">
        <v>4.01</v>
      </c>
      <c r="D3" s="33">
        <f>B3*C3*12</f>
        <v>133869.84</v>
      </c>
      <c r="E3" s="33">
        <f>A3+D3</f>
        <v>184236.2</v>
      </c>
      <c r="F3" s="47">
        <v>1</v>
      </c>
      <c r="G3" s="46" t="s">
        <v>146</v>
      </c>
      <c r="H3" s="33">
        <v>13354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4" customFormat="1" ht="12.75">
      <c r="A4" s="33"/>
      <c r="B4" s="33"/>
      <c r="C4" s="33"/>
      <c r="D4" s="33"/>
      <c r="E4" s="33"/>
      <c r="F4" s="47">
        <v>2</v>
      </c>
      <c r="G4" s="46" t="s">
        <v>173</v>
      </c>
      <c r="H4" s="33">
        <v>629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4" customFormat="1" ht="12.75">
      <c r="A5" s="33"/>
      <c r="B5" s="33"/>
      <c r="C5" s="33"/>
      <c r="D5" s="33"/>
      <c r="E5" s="33"/>
      <c r="F5" s="47">
        <v>3</v>
      </c>
      <c r="G5" s="46" t="s">
        <v>230</v>
      </c>
      <c r="H5" s="33">
        <v>72322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4" customFormat="1" ht="12.75">
      <c r="A6" s="33"/>
      <c r="B6" s="33"/>
      <c r="C6" s="33"/>
      <c r="D6" s="33"/>
      <c r="E6" s="33"/>
      <c r="F6" s="47">
        <v>4</v>
      </c>
      <c r="G6" s="46" t="s">
        <v>238</v>
      </c>
      <c r="H6" s="33">
        <v>83729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4" customFormat="1" ht="25.5">
      <c r="A7" s="33"/>
      <c r="B7" s="33"/>
      <c r="C7" s="33"/>
      <c r="D7" s="33"/>
      <c r="E7" s="33"/>
      <c r="F7" s="47">
        <v>5</v>
      </c>
      <c r="G7" s="46" t="s">
        <v>19</v>
      </c>
      <c r="H7" s="33">
        <v>2607.01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13" customFormat="1" ht="12.75">
      <c r="A8" s="51"/>
      <c r="B8" s="51"/>
      <c r="C8" s="33"/>
      <c r="D8" s="33"/>
      <c r="E8" s="33"/>
      <c r="F8" s="33"/>
      <c r="G8" s="34" t="s">
        <v>9</v>
      </c>
      <c r="H8" s="33">
        <f>SUM(H3:H7)</f>
        <v>172641.01</v>
      </c>
      <c r="I8" s="33">
        <f>E3-H8</f>
        <v>11595.190000000002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13" customFormat="1" ht="12.75">
      <c r="A9" s="12"/>
      <c r="G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3:9" ht="12.75">
      <c r="C79" s="13"/>
      <c r="D79" s="13"/>
      <c r="E79" s="13"/>
      <c r="F79" s="13"/>
      <c r="G79" s="14"/>
      <c r="H79" s="13"/>
      <c r="I79" s="1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171"/>
  <sheetViews>
    <sheetView workbookViewId="0" topLeftCell="A1">
      <selection activeCell="G21" sqref="G21:H23"/>
    </sheetView>
  </sheetViews>
  <sheetFormatPr defaultColWidth="9.00390625" defaultRowHeight="12.75"/>
  <cols>
    <col min="1" max="1" width="12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5.125" style="3" customWidth="1"/>
    <col min="8" max="8" width="11.125" style="2" customWidth="1"/>
    <col min="9" max="9" width="13.00390625" style="15" customWidth="1"/>
    <col min="10" max="10" width="0.12890625" style="12" customWidth="1"/>
    <col min="11" max="11" width="9.125" style="12" hidden="1" customWidth="1"/>
    <col min="12" max="39" width="9.125" style="12" customWidth="1"/>
    <col min="40" max="16384" width="9.125" style="2" customWidth="1"/>
  </cols>
  <sheetData>
    <row r="1" spans="1:11" ht="18">
      <c r="A1" s="73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  <c r="J2" s="16"/>
    </row>
    <row r="3" spans="1:39" s="4" customFormat="1" ht="29.25" customHeight="1">
      <c r="A3" s="33">
        <v>152168.45</v>
      </c>
      <c r="B3" s="4">
        <v>2807.7</v>
      </c>
      <c r="C3" s="33">
        <v>4.01</v>
      </c>
      <c r="D3" s="33">
        <f>B3*C3*12</f>
        <v>135106.52399999998</v>
      </c>
      <c r="E3" s="33">
        <f>A3+D3</f>
        <v>287274.974</v>
      </c>
      <c r="F3" s="43">
        <v>1</v>
      </c>
      <c r="G3" s="46" t="s">
        <v>27</v>
      </c>
      <c r="H3" s="33">
        <v>7831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4" customFormat="1" ht="25.5">
      <c r="A4" s="33"/>
      <c r="B4" s="33"/>
      <c r="C4" s="33"/>
      <c r="D4" s="33"/>
      <c r="E4" s="33"/>
      <c r="F4" s="43">
        <v>2</v>
      </c>
      <c r="G4" s="46" t="s">
        <v>150</v>
      </c>
      <c r="H4" s="33">
        <v>12130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4" customFormat="1" ht="12.75">
      <c r="A5" s="33"/>
      <c r="B5" s="33"/>
      <c r="C5" s="33"/>
      <c r="D5" s="33"/>
      <c r="E5" s="33"/>
      <c r="F5" s="43">
        <v>3</v>
      </c>
      <c r="G5" s="46" t="s">
        <v>32</v>
      </c>
      <c r="H5" s="33">
        <v>1037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4" customFormat="1" ht="12.75">
      <c r="A6" s="33"/>
      <c r="B6" s="33"/>
      <c r="C6" s="33"/>
      <c r="D6" s="33"/>
      <c r="E6" s="33"/>
      <c r="F6" s="43">
        <v>4</v>
      </c>
      <c r="G6" s="46" t="s">
        <v>45</v>
      </c>
      <c r="H6" s="33">
        <v>92781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4" customFormat="1" ht="12.75">
      <c r="A7" s="33"/>
      <c r="B7" s="33"/>
      <c r="C7" s="33"/>
      <c r="D7" s="33"/>
      <c r="E7" s="33"/>
      <c r="F7" s="43">
        <v>5</v>
      </c>
      <c r="G7" s="46" t="s">
        <v>48</v>
      </c>
      <c r="H7" s="33">
        <v>22574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4" customFormat="1" ht="12.75">
      <c r="A8" s="33"/>
      <c r="B8" s="33"/>
      <c r="C8" s="33"/>
      <c r="D8" s="33"/>
      <c r="E8" s="33"/>
      <c r="F8" s="43">
        <v>6</v>
      </c>
      <c r="G8" s="46" t="s">
        <v>49</v>
      </c>
      <c r="H8" s="33">
        <v>49678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4" customFormat="1" ht="12.75">
      <c r="A9" s="33"/>
      <c r="B9" s="33"/>
      <c r="C9" s="33"/>
      <c r="D9" s="33"/>
      <c r="E9" s="33"/>
      <c r="F9" s="43">
        <v>7</v>
      </c>
      <c r="G9" s="46" t="s">
        <v>180</v>
      </c>
      <c r="H9" s="33">
        <v>12568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4" customFormat="1" ht="12.75">
      <c r="A10" s="33"/>
      <c r="B10" s="33"/>
      <c r="C10" s="33"/>
      <c r="D10" s="33"/>
      <c r="E10" s="33"/>
      <c r="F10" s="43">
        <v>8</v>
      </c>
      <c r="G10" s="46" t="s">
        <v>64</v>
      </c>
      <c r="H10" s="33">
        <v>882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4" customFormat="1" ht="12.75">
      <c r="A11" s="33"/>
      <c r="B11" s="33"/>
      <c r="C11" s="33"/>
      <c r="D11" s="33"/>
      <c r="E11" s="33"/>
      <c r="F11" s="43">
        <v>9</v>
      </c>
      <c r="G11" s="46" t="s">
        <v>209</v>
      </c>
      <c r="H11" s="33">
        <v>1779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4" customFormat="1" ht="12.75">
      <c r="A12" s="33"/>
      <c r="B12" s="33"/>
      <c r="C12" s="33"/>
      <c r="D12" s="33"/>
      <c r="E12" s="33"/>
      <c r="F12" s="43">
        <v>10</v>
      </c>
      <c r="G12" s="46" t="s">
        <v>211</v>
      </c>
      <c r="H12" s="33">
        <v>92781</v>
      </c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7" customFormat="1" ht="12.75">
      <c r="A13" s="33"/>
      <c r="B13" s="33"/>
      <c r="C13" s="33"/>
      <c r="D13" s="33"/>
      <c r="E13" s="33"/>
      <c r="F13" s="43">
        <v>11</v>
      </c>
      <c r="G13" s="46" t="s">
        <v>88</v>
      </c>
      <c r="H13" s="33">
        <v>11800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17" customFormat="1" ht="25.5">
      <c r="A14" s="33"/>
      <c r="B14" s="33"/>
      <c r="C14" s="33"/>
      <c r="D14" s="33"/>
      <c r="E14" s="33"/>
      <c r="F14" s="43">
        <v>12</v>
      </c>
      <c r="G14" s="46" t="s">
        <v>202</v>
      </c>
      <c r="H14" s="33">
        <v>6200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17" customFormat="1" ht="25.5">
      <c r="A15" s="33"/>
      <c r="B15" s="33"/>
      <c r="C15" s="33"/>
      <c r="D15" s="33"/>
      <c r="E15" s="33"/>
      <c r="F15" s="43">
        <v>13</v>
      </c>
      <c r="G15" s="46" t="s">
        <v>19</v>
      </c>
      <c r="H15" s="33">
        <v>3220.26</v>
      </c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17" customFormat="1" ht="12.75">
      <c r="A16" s="33"/>
      <c r="B16" s="33"/>
      <c r="C16" s="33"/>
      <c r="D16" s="33"/>
      <c r="E16" s="33"/>
      <c r="F16" s="33"/>
      <c r="G16" s="34" t="s">
        <v>9</v>
      </c>
      <c r="H16" s="33">
        <f>SUM(H3:H15)</f>
        <v>315261.26</v>
      </c>
      <c r="I16" s="33">
        <f>E3-H16</f>
        <v>-27986.286000000022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pans="1:39" s="24" customFormat="1" ht="12.75">
      <c r="A171" s="23"/>
      <c r="G171" s="25"/>
      <c r="I171" s="26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Q474"/>
  <sheetViews>
    <sheetView workbookViewId="0" topLeftCell="A1">
      <selection activeCell="G15" sqref="G15:H17"/>
    </sheetView>
  </sheetViews>
  <sheetFormatPr defaultColWidth="9.00390625" defaultRowHeight="12.75"/>
  <cols>
    <col min="1" max="1" width="13.25390625" style="6" customWidth="1"/>
    <col min="2" max="2" width="9.125" style="2" customWidth="1"/>
    <col min="3" max="3" width="8.00390625" style="2" customWidth="1"/>
    <col min="4" max="4" width="10.125" style="2" customWidth="1"/>
    <col min="5" max="5" width="11.00390625" style="2" customWidth="1"/>
    <col min="6" max="6" width="4.375" style="2" customWidth="1"/>
    <col min="7" max="7" width="38.00390625" style="3" customWidth="1"/>
    <col min="8" max="8" width="8.625" style="2" customWidth="1"/>
    <col min="9" max="9" width="10.125" style="15" customWidth="1"/>
    <col min="10" max="10" width="0.2421875" style="12" customWidth="1"/>
    <col min="11" max="11" width="9.125" style="12" hidden="1" customWidth="1"/>
    <col min="12" max="43" width="9.125" style="12" customWidth="1"/>
    <col min="44" max="16384" width="9.125" style="2" customWidth="1"/>
  </cols>
  <sheetData>
    <row r="1" spans="1:11" ht="18">
      <c r="A1" s="73" t="s">
        <v>115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/>
      <c r="I2" s="1" t="s">
        <v>11</v>
      </c>
      <c r="J2" s="16"/>
    </row>
    <row r="3" spans="1:43" s="4" customFormat="1" ht="25.5" customHeight="1">
      <c r="A3" s="33">
        <v>-85055.73</v>
      </c>
      <c r="B3" s="4">
        <v>2762.6</v>
      </c>
      <c r="C3" s="33">
        <v>4.01</v>
      </c>
      <c r="D3" s="33">
        <f>B3*C3*12</f>
        <v>132936.312</v>
      </c>
      <c r="E3" s="33">
        <f>A3+D3</f>
        <v>47880.58200000001</v>
      </c>
      <c r="F3" s="43">
        <v>1</v>
      </c>
      <c r="G3" s="46" t="s">
        <v>27</v>
      </c>
      <c r="H3" s="33">
        <v>7831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3"/>
      <c r="B4" s="33"/>
      <c r="C4" s="33"/>
      <c r="D4" s="33"/>
      <c r="E4" s="33"/>
      <c r="F4" s="43">
        <v>2</v>
      </c>
      <c r="G4" s="46" t="s">
        <v>31</v>
      </c>
      <c r="H4" s="33">
        <v>5306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25.5">
      <c r="A5" s="33"/>
      <c r="B5" s="33"/>
      <c r="C5" s="33"/>
      <c r="D5" s="33"/>
      <c r="E5" s="33"/>
      <c r="F5" s="43">
        <v>3</v>
      </c>
      <c r="G5" s="46" t="s">
        <v>160</v>
      </c>
      <c r="H5" s="33">
        <v>846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12.75">
      <c r="A6" s="33"/>
      <c r="B6" s="33"/>
      <c r="C6" s="33"/>
      <c r="D6" s="33"/>
      <c r="E6" s="33"/>
      <c r="F6" s="43">
        <v>4</v>
      </c>
      <c r="G6" s="46" t="s">
        <v>74</v>
      </c>
      <c r="H6" s="33">
        <v>7575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3"/>
      <c r="B7" s="33"/>
      <c r="C7" s="33"/>
      <c r="D7" s="33"/>
      <c r="E7" s="33"/>
      <c r="F7" s="43">
        <v>5</v>
      </c>
      <c r="G7" s="46" t="s">
        <v>96</v>
      </c>
      <c r="H7" s="54">
        <v>1200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12.75">
      <c r="A8" s="33"/>
      <c r="B8" s="33"/>
      <c r="C8" s="33"/>
      <c r="D8" s="33"/>
      <c r="E8" s="33"/>
      <c r="F8" s="43">
        <v>6</v>
      </c>
      <c r="G8" s="46" t="s">
        <v>97</v>
      </c>
      <c r="H8" s="54">
        <v>185709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3"/>
      <c r="B9" s="33"/>
      <c r="C9" s="33"/>
      <c r="D9" s="33"/>
      <c r="E9" s="33"/>
      <c r="F9" s="43">
        <v>7</v>
      </c>
      <c r="G9" s="46" t="s">
        <v>222</v>
      </c>
      <c r="H9" s="54">
        <v>75750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7" customFormat="1" ht="12.75">
      <c r="A10" s="33"/>
      <c r="B10" s="33"/>
      <c r="C10" s="33"/>
      <c r="D10" s="33"/>
      <c r="E10" s="33"/>
      <c r="F10" s="33"/>
      <c r="G10" s="34" t="s">
        <v>9</v>
      </c>
      <c r="H10" s="33">
        <f>SUM(H3:H9)</f>
        <v>284217</v>
      </c>
      <c r="I10" s="33">
        <f>E3-H10</f>
        <v>-236336.418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43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</row>
    <row r="402" spans="1:43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</row>
    <row r="403" spans="1:43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</row>
    <row r="404" spans="1:43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</row>
    <row r="405" spans="1:43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</row>
    <row r="406" spans="1:43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</row>
    <row r="407" spans="1:43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</row>
    <row r="408" spans="1:43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</row>
    <row r="409" spans="1:43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</row>
    <row r="410" spans="1:43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</row>
    <row r="411" spans="1:43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</row>
    <row r="412" spans="1:43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</row>
    <row r="413" spans="1:43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</row>
    <row r="414" spans="1:43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</row>
    <row r="415" spans="1:43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</row>
    <row r="416" spans="1:43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</row>
    <row r="417" spans="1:43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</row>
    <row r="418" spans="1:43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</row>
    <row r="419" spans="1:43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</row>
    <row r="420" spans="1:43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</row>
    <row r="421" spans="1:43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</row>
    <row r="422" spans="1:43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</row>
    <row r="423" spans="1:43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</row>
    <row r="424" spans="1:43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</row>
    <row r="425" spans="1:43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</row>
    <row r="426" spans="1:43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</row>
    <row r="427" spans="1:43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</row>
    <row r="428" spans="1:43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</row>
    <row r="429" spans="1:43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</row>
    <row r="430" spans="1:43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</row>
    <row r="431" spans="1:43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</row>
    <row r="432" spans="1:43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</row>
    <row r="433" spans="1:43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</row>
    <row r="434" spans="1:43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</row>
    <row r="435" spans="1:43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</row>
    <row r="436" spans="1:43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</row>
    <row r="437" spans="1:43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</row>
    <row r="438" spans="1:43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</row>
    <row r="439" spans="1:43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</row>
    <row r="440" spans="1:43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</row>
    <row r="441" spans="1:43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</row>
    <row r="442" spans="1:43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</row>
    <row r="443" spans="1:43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</row>
    <row r="444" spans="1:43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</row>
    <row r="445" spans="1:43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</row>
    <row r="446" spans="1:43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</row>
    <row r="447" spans="1:43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</row>
    <row r="448" spans="1:43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</row>
    <row r="449" spans="1:43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</row>
    <row r="450" spans="1:43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</row>
    <row r="451" spans="1:43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</row>
    <row r="452" spans="1:43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</row>
    <row r="453" spans="1:43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</row>
    <row r="454" spans="1:43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</row>
    <row r="455" spans="1:43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</row>
    <row r="456" spans="1:43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</row>
    <row r="457" spans="1:43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</row>
    <row r="458" spans="1:43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</row>
    <row r="459" spans="1:43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</row>
    <row r="460" spans="1:43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</row>
    <row r="461" spans="1:43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</row>
    <row r="462" spans="1:43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</row>
    <row r="463" spans="1:43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</row>
    <row r="464" spans="1:43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</row>
    <row r="465" spans="1:43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</row>
    <row r="466" spans="1:43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</row>
    <row r="467" spans="1:43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</row>
    <row r="468" spans="1:43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</row>
    <row r="469" spans="1:43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</row>
    <row r="470" spans="1:43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</row>
    <row r="471" spans="1:43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</row>
    <row r="472" spans="1:43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</row>
    <row r="473" spans="1:43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</row>
    <row r="474" spans="1:43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A163"/>
  <sheetViews>
    <sheetView workbookViewId="0" topLeftCell="A1">
      <selection activeCell="G31" sqref="G31"/>
    </sheetView>
  </sheetViews>
  <sheetFormatPr defaultColWidth="9.00390625" defaultRowHeight="12.75"/>
  <cols>
    <col min="1" max="1" width="12.125" style="6" customWidth="1"/>
    <col min="2" max="2" width="9.125" style="2" customWidth="1"/>
    <col min="3" max="3" width="6.75390625" style="2" customWidth="1"/>
    <col min="4" max="4" width="10.875" style="2" customWidth="1"/>
    <col min="5" max="5" width="11.00390625" style="2" customWidth="1"/>
    <col min="6" max="6" width="4.375" style="2" customWidth="1"/>
    <col min="7" max="7" width="41.00390625" style="3" customWidth="1"/>
    <col min="8" max="8" width="11.125" style="2" customWidth="1"/>
    <col min="9" max="9" width="11.875" style="15" customWidth="1"/>
    <col min="10" max="53" width="9.125" style="12" customWidth="1"/>
    <col min="54" max="16384" width="9.125" style="2" customWidth="1"/>
  </cols>
  <sheetData>
    <row r="1" spans="1:11" ht="18">
      <c r="A1" s="76" t="s">
        <v>114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12</v>
      </c>
      <c r="G2" s="5" t="s">
        <v>20</v>
      </c>
      <c r="H2" s="1" t="s">
        <v>3</v>
      </c>
      <c r="I2" s="1" t="s">
        <v>10</v>
      </c>
      <c r="J2" s="57"/>
      <c r="K2" s="58"/>
    </row>
    <row r="3" spans="1:53" s="4" customFormat="1" ht="26.25" customHeight="1">
      <c r="A3" s="33">
        <v>57329.25</v>
      </c>
      <c r="B3" s="4">
        <v>4262.5</v>
      </c>
      <c r="C3" s="33">
        <v>4.01</v>
      </c>
      <c r="D3" s="33">
        <f>B3*C3*12</f>
        <v>205111.5</v>
      </c>
      <c r="E3" s="33">
        <f>A3+D3</f>
        <v>262440.75</v>
      </c>
      <c r="F3" s="43">
        <v>1</v>
      </c>
      <c r="G3" s="46" t="s">
        <v>143</v>
      </c>
      <c r="H3" s="48">
        <v>11431</v>
      </c>
      <c r="I3" s="6"/>
      <c r="J3" s="12"/>
      <c r="K3" s="5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25.5">
      <c r="A4" s="33"/>
      <c r="B4" s="33"/>
      <c r="C4" s="33"/>
      <c r="D4" s="33"/>
      <c r="E4" s="33"/>
      <c r="F4" s="43">
        <v>2</v>
      </c>
      <c r="G4" s="46" t="s">
        <v>159</v>
      </c>
      <c r="H4" s="48">
        <v>846</v>
      </c>
      <c r="I4" s="6"/>
      <c r="J4" s="12"/>
      <c r="K4" s="5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3"/>
      <c r="B5" s="33"/>
      <c r="C5" s="33"/>
      <c r="D5" s="33"/>
      <c r="E5" s="33"/>
      <c r="F5" s="43">
        <v>3</v>
      </c>
      <c r="G5" s="46" t="s">
        <v>168</v>
      </c>
      <c r="H5" s="48">
        <v>2437</v>
      </c>
      <c r="I5" s="6"/>
      <c r="J5" s="12"/>
      <c r="K5" s="5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3"/>
      <c r="B6" s="33"/>
      <c r="C6" s="33"/>
      <c r="D6" s="33"/>
      <c r="E6" s="33"/>
      <c r="F6" s="43">
        <v>4</v>
      </c>
      <c r="G6" s="46" t="s">
        <v>187</v>
      </c>
      <c r="H6" s="48">
        <v>8931</v>
      </c>
      <c r="I6" s="6"/>
      <c r="J6" s="12"/>
      <c r="K6" s="5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3"/>
      <c r="B7" s="33"/>
      <c r="C7" s="33"/>
      <c r="D7" s="33"/>
      <c r="E7" s="33"/>
      <c r="F7" s="43">
        <v>5</v>
      </c>
      <c r="G7" s="46" t="s">
        <v>63</v>
      </c>
      <c r="H7" s="48">
        <v>3842</v>
      </c>
      <c r="I7" s="6"/>
      <c r="J7" s="12"/>
      <c r="K7" s="5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17" customFormat="1" ht="25.5">
      <c r="A8" s="33"/>
      <c r="B8" s="33"/>
      <c r="C8" s="33"/>
      <c r="D8" s="33"/>
      <c r="E8" s="33"/>
      <c r="F8" s="43">
        <v>6</v>
      </c>
      <c r="G8" s="46" t="s">
        <v>87</v>
      </c>
      <c r="H8" s="48">
        <v>2220</v>
      </c>
      <c r="I8" s="6"/>
      <c r="J8" s="12"/>
      <c r="K8" s="5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13" customFormat="1" ht="25.5">
      <c r="A9" s="33"/>
      <c r="B9" s="33"/>
      <c r="C9" s="33"/>
      <c r="D9" s="33"/>
      <c r="E9" s="33"/>
      <c r="F9" s="43">
        <v>7</v>
      </c>
      <c r="G9" s="46" t="s">
        <v>19</v>
      </c>
      <c r="H9" s="33">
        <v>7655</v>
      </c>
      <c r="I9" s="6"/>
      <c r="J9" s="12"/>
      <c r="K9" s="5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13" customFormat="1" ht="12.75">
      <c r="A10" s="33"/>
      <c r="B10" s="33"/>
      <c r="C10" s="33"/>
      <c r="D10" s="33"/>
      <c r="E10" s="33"/>
      <c r="F10" s="33"/>
      <c r="G10" s="34" t="s">
        <v>9</v>
      </c>
      <c r="H10" s="33">
        <f>SUM(H3:H9)</f>
        <v>37362</v>
      </c>
      <c r="I10" s="33">
        <f>E3-H10</f>
        <v>225078.75</v>
      </c>
      <c r="J10" s="44"/>
      <c r="K10" s="55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13" customFormat="1" ht="12.75">
      <c r="A11" s="12"/>
      <c r="B11" s="12"/>
      <c r="C11" s="12"/>
      <c r="D11" s="12"/>
      <c r="E11" s="12"/>
      <c r="F11" s="12"/>
      <c r="G11" s="1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13" customFormat="1" ht="12.75">
      <c r="A12" s="12"/>
      <c r="B12" s="12"/>
      <c r="C12" s="12"/>
      <c r="D12" s="12"/>
      <c r="E12" s="12"/>
      <c r="F12" s="12"/>
      <c r="G12" s="1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3" customFormat="1" ht="12.75">
      <c r="A13" s="12"/>
      <c r="B13" s="12"/>
      <c r="C13" s="12"/>
      <c r="D13" s="12"/>
      <c r="E13" s="12"/>
      <c r="F13" s="12"/>
      <c r="G13" s="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2.75">
      <c r="A14" s="12"/>
      <c r="B14" s="12"/>
      <c r="C14" s="12"/>
      <c r="D14" s="12"/>
      <c r="E14" s="12"/>
      <c r="F14" s="12"/>
      <c r="G14" s="1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2.75">
      <c r="A15" s="12"/>
      <c r="B15" s="12"/>
      <c r="C15" s="12"/>
      <c r="D15" s="12"/>
      <c r="E15" s="12"/>
      <c r="F15" s="12"/>
      <c r="G15" s="1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2.75">
      <c r="A16" s="12"/>
      <c r="B16" s="12"/>
      <c r="C16" s="12"/>
      <c r="D16" s="12"/>
      <c r="E16" s="12"/>
      <c r="F16" s="12"/>
      <c r="G16" s="1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2.75">
      <c r="A17" s="12"/>
      <c r="B17" s="12"/>
      <c r="C17" s="12"/>
      <c r="D17" s="12"/>
      <c r="E17" s="12"/>
      <c r="F17" s="12"/>
      <c r="G17" s="1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2.75">
      <c r="A18" s="12"/>
      <c r="B18" s="44"/>
      <c r="C18" s="12"/>
      <c r="D18" s="12"/>
      <c r="E18" s="12"/>
      <c r="F18" s="12"/>
      <c r="G18" s="1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2.75">
      <c r="A19" s="12"/>
      <c r="B19" s="12"/>
      <c r="C19" s="12"/>
      <c r="D19" s="12"/>
      <c r="E19" s="12"/>
      <c r="F19" s="12"/>
      <c r="G19" s="18"/>
      <c r="H19" s="12"/>
      <c r="I19" s="12"/>
      <c r="J19" s="12"/>
      <c r="K19" s="44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2.75">
      <c r="A20" s="12"/>
      <c r="B20" s="12"/>
      <c r="C20" s="12"/>
      <c r="D20" s="12"/>
      <c r="E20" s="12"/>
      <c r="F20" s="12"/>
      <c r="G20" s="1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2.75">
      <c r="A22" s="12"/>
      <c r="B22" s="59"/>
      <c r="G22" s="14"/>
      <c r="J22" s="12"/>
      <c r="K22" s="12"/>
      <c r="L22" s="56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2.75">
      <c r="A23" s="12"/>
      <c r="B23" s="59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H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5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1:5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1:5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1:9" ht="12.75">
      <c r="A145" s="12"/>
      <c r="B145" s="13"/>
      <c r="C145" s="13"/>
      <c r="D145" s="13"/>
      <c r="E145" s="13"/>
      <c r="F145" s="13"/>
      <c r="G145" s="14"/>
      <c r="H145" s="13"/>
      <c r="I145" s="13"/>
    </row>
    <row r="146" spans="1:9" ht="12.75">
      <c r="A146" s="12"/>
      <c r="B146" s="13"/>
      <c r="C146" s="13"/>
      <c r="D146" s="13"/>
      <c r="E146" s="13"/>
      <c r="F146" s="13"/>
      <c r="G146" s="14"/>
      <c r="H146" s="13"/>
      <c r="I146" s="13"/>
    </row>
    <row r="147" spans="1:9" ht="12.75">
      <c r="A147" s="12"/>
      <c r="B147" s="13"/>
      <c r="C147" s="13"/>
      <c r="D147" s="13"/>
      <c r="E147" s="13"/>
      <c r="F147" s="13"/>
      <c r="G147" s="14"/>
      <c r="H147" s="13"/>
      <c r="I147" s="13"/>
    </row>
    <row r="148" spans="1:9" ht="12.75">
      <c r="A148" s="12"/>
      <c r="B148" s="13"/>
      <c r="C148" s="13"/>
      <c r="D148" s="13"/>
      <c r="E148" s="13"/>
      <c r="F148" s="13"/>
      <c r="G148" s="14"/>
      <c r="H148" s="13"/>
      <c r="I148" s="13"/>
    </row>
    <row r="149" spans="1:9" ht="12.75">
      <c r="A149" s="12"/>
      <c r="B149" s="13"/>
      <c r="C149" s="13"/>
      <c r="D149" s="13"/>
      <c r="E149" s="13"/>
      <c r="F149" s="13"/>
      <c r="G149" s="14"/>
      <c r="H149" s="13"/>
      <c r="I149" s="13"/>
    </row>
    <row r="150" spans="1:9" ht="12.75">
      <c r="A150" s="12"/>
      <c r="B150" s="13"/>
      <c r="C150" s="13"/>
      <c r="D150" s="13"/>
      <c r="E150" s="13"/>
      <c r="F150" s="13"/>
      <c r="G150" s="14"/>
      <c r="H150" s="13"/>
      <c r="I150" s="13"/>
    </row>
    <row r="151" spans="1:9" ht="12.75">
      <c r="A151" s="12"/>
      <c r="B151" s="13"/>
      <c r="C151" s="13"/>
      <c r="D151" s="13"/>
      <c r="E151" s="13"/>
      <c r="F151" s="13"/>
      <c r="G151" s="14"/>
      <c r="H151" s="13"/>
      <c r="I151" s="13"/>
    </row>
    <row r="152" spans="1:9" ht="12.75">
      <c r="A152" s="12"/>
      <c r="B152" s="13"/>
      <c r="C152" s="13"/>
      <c r="D152" s="13"/>
      <c r="E152" s="13"/>
      <c r="F152" s="13"/>
      <c r="G152" s="14"/>
      <c r="H152" s="13"/>
      <c r="I152" s="13"/>
    </row>
    <row r="153" spans="2:9" ht="12.75">
      <c r="B153" s="13"/>
      <c r="C153" s="13"/>
      <c r="D153" s="13"/>
      <c r="E153" s="13"/>
      <c r="F153" s="13"/>
      <c r="G153" s="14"/>
      <c r="H153" s="13"/>
      <c r="I153" s="13"/>
    </row>
    <row r="154" spans="3:9" ht="12.75">
      <c r="C154" s="13"/>
      <c r="D154" s="13"/>
      <c r="E154" s="13"/>
      <c r="F154" s="13"/>
      <c r="G154" s="14"/>
      <c r="H154" s="13"/>
      <c r="I154" s="13"/>
    </row>
    <row r="155" spans="3:9" ht="12.75">
      <c r="C155" s="13"/>
      <c r="D155" s="13"/>
      <c r="E155" s="13"/>
      <c r="F155" s="13"/>
      <c r="G155" s="14"/>
      <c r="H155" s="13"/>
      <c r="I155" s="13"/>
    </row>
    <row r="156" spans="3:9" ht="12.75">
      <c r="C156" s="13"/>
      <c r="D156" s="13"/>
      <c r="E156" s="13"/>
      <c r="F156" s="13"/>
      <c r="G156" s="14"/>
      <c r="H156" s="13"/>
      <c r="I156" s="13"/>
    </row>
    <row r="157" spans="3:9" ht="12.75">
      <c r="C157" s="13"/>
      <c r="D157" s="13"/>
      <c r="E157" s="13"/>
      <c r="F157" s="13"/>
      <c r="G157" s="14"/>
      <c r="H157" s="13"/>
      <c r="I157" s="13"/>
    </row>
    <row r="158" spans="3:9" ht="12.75">
      <c r="C158" s="13"/>
      <c r="D158" s="13"/>
      <c r="E158" s="13"/>
      <c r="F158" s="13"/>
      <c r="G158" s="14"/>
      <c r="H158" s="13"/>
      <c r="I158" s="13"/>
    </row>
    <row r="159" spans="3:9" ht="12.75">
      <c r="C159" s="13"/>
      <c r="D159" s="13"/>
      <c r="E159" s="13"/>
      <c r="F159" s="13"/>
      <c r="G159" s="14"/>
      <c r="H159" s="13"/>
      <c r="I159" s="13"/>
    </row>
    <row r="160" spans="3:9" ht="12.75">
      <c r="C160" s="13"/>
      <c r="D160" s="13"/>
      <c r="E160" s="13"/>
      <c r="F160" s="13"/>
      <c r="G160" s="14"/>
      <c r="H160" s="13"/>
      <c r="I160" s="13"/>
    </row>
    <row r="161" spans="3:9" ht="12.75">
      <c r="C161" s="13"/>
      <c r="D161" s="13"/>
      <c r="E161" s="13"/>
      <c r="F161" s="13"/>
      <c r="G161" s="14"/>
      <c r="H161" s="13"/>
      <c r="I161" s="13"/>
    </row>
    <row r="162" spans="3:9" ht="12.75">
      <c r="C162" s="13"/>
      <c r="D162" s="13"/>
      <c r="E162" s="13"/>
      <c r="F162" s="13"/>
      <c r="G162" s="14"/>
      <c r="H162" s="13"/>
      <c r="I162" s="13"/>
    </row>
    <row r="163" spans="3:9" ht="12.75">
      <c r="C163" s="13"/>
      <c r="D163" s="13"/>
      <c r="E163" s="13"/>
      <c r="F163" s="13"/>
      <c r="G163" s="14"/>
      <c r="H163" s="13"/>
      <c r="I163" s="13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G14" sqref="G14:I20"/>
    </sheetView>
  </sheetViews>
  <sheetFormatPr defaultColWidth="9.00390625" defaultRowHeight="12.75"/>
  <cols>
    <col min="1" max="1" width="12.375" style="6" customWidth="1"/>
    <col min="2" max="2" width="8.125" style="2" customWidth="1"/>
    <col min="3" max="3" width="7.00390625" style="2" customWidth="1"/>
    <col min="4" max="4" width="10.875" style="2" customWidth="1"/>
    <col min="5" max="5" width="11.00390625" style="2" customWidth="1"/>
    <col min="6" max="6" width="4.375" style="2" customWidth="1"/>
    <col min="7" max="7" width="38.75390625" style="3" customWidth="1"/>
    <col min="8" max="8" width="8.875" style="2" customWidth="1"/>
    <col min="9" max="9" width="12.375" style="15" customWidth="1"/>
    <col min="10" max="23" width="9.125" style="12" customWidth="1"/>
    <col min="24" max="16384" width="9.125" style="2" customWidth="1"/>
  </cols>
  <sheetData>
    <row r="1" spans="1:9" ht="33.75" customHeight="1">
      <c r="A1" s="62" t="s">
        <v>139</v>
      </c>
      <c r="B1" s="65"/>
      <c r="C1" s="65"/>
      <c r="D1" s="65"/>
      <c r="E1" s="65"/>
      <c r="F1" s="65"/>
      <c r="G1" s="65"/>
      <c r="H1" s="65"/>
      <c r="I1" s="65"/>
    </row>
    <row r="2" spans="1:10" ht="76.5">
      <c r="A2" s="42" t="s">
        <v>4</v>
      </c>
      <c r="B2" s="42" t="s">
        <v>0</v>
      </c>
      <c r="C2" s="42" t="s">
        <v>6</v>
      </c>
      <c r="D2" s="42" t="s">
        <v>1</v>
      </c>
      <c r="E2" s="42" t="s">
        <v>7</v>
      </c>
      <c r="F2" s="42" t="s">
        <v>8</v>
      </c>
      <c r="G2" s="42" t="s">
        <v>2</v>
      </c>
      <c r="H2" s="42" t="s">
        <v>3</v>
      </c>
      <c r="I2" s="42" t="s">
        <v>10</v>
      </c>
      <c r="J2" s="16"/>
    </row>
    <row r="3" spans="1:23" s="4" customFormat="1" ht="12.75" customHeight="1">
      <c r="A3" s="33">
        <v>34159.636</v>
      </c>
      <c r="B3" s="4">
        <v>3566.8</v>
      </c>
      <c r="C3" s="33">
        <v>4.01</v>
      </c>
      <c r="D3" s="33">
        <f>B3*C3*12</f>
        <v>171634.416</v>
      </c>
      <c r="E3" s="33">
        <f>A3+D3</f>
        <v>205794.052</v>
      </c>
      <c r="F3" s="43">
        <v>1</v>
      </c>
      <c r="G3" s="46" t="s">
        <v>31</v>
      </c>
      <c r="H3" s="33">
        <v>206184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12.75">
      <c r="A4" s="33"/>
      <c r="B4" s="33"/>
      <c r="C4" s="33"/>
      <c r="D4" s="33"/>
      <c r="E4" s="33"/>
      <c r="F4" s="43">
        <v>2</v>
      </c>
      <c r="G4" s="46" t="s">
        <v>165</v>
      </c>
      <c r="H4" s="33">
        <v>5179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12.75">
      <c r="A5" s="33"/>
      <c r="B5" s="33"/>
      <c r="C5" s="33"/>
      <c r="D5" s="33"/>
      <c r="E5" s="33"/>
      <c r="F5" s="43">
        <v>3</v>
      </c>
      <c r="G5" s="46" t="s">
        <v>199</v>
      </c>
      <c r="H5" s="33">
        <v>5223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33"/>
      <c r="B6" s="33"/>
      <c r="C6" s="33"/>
      <c r="D6" s="33"/>
      <c r="E6" s="33"/>
      <c r="F6" s="43">
        <v>5</v>
      </c>
      <c r="G6" s="46" t="s">
        <v>35</v>
      </c>
      <c r="H6" s="33">
        <v>7662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12.75">
      <c r="A7" s="33"/>
      <c r="B7" s="33"/>
      <c r="C7" s="33"/>
      <c r="D7" s="33"/>
      <c r="E7" s="33"/>
      <c r="F7" s="43">
        <v>6</v>
      </c>
      <c r="G7" s="46" t="s">
        <v>35</v>
      </c>
      <c r="H7" s="33">
        <v>1581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25.5">
      <c r="A8" s="33"/>
      <c r="B8" s="33"/>
      <c r="C8" s="33"/>
      <c r="D8" s="33"/>
      <c r="E8" s="33"/>
      <c r="F8" s="43">
        <v>7</v>
      </c>
      <c r="G8" s="46" t="s">
        <v>223</v>
      </c>
      <c r="H8" s="33">
        <v>17528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12.75">
      <c r="A9" s="33"/>
      <c r="B9" s="33"/>
      <c r="C9" s="33"/>
      <c r="D9" s="33"/>
      <c r="E9" s="33"/>
      <c r="F9" s="43">
        <v>8</v>
      </c>
      <c r="G9" s="46" t="s">
        <v>233</v>
      </c>
      <c r="H9" s="33">
        <v>2652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25.5">
      <c r="A10" s="33"/>
      <c r="B10" s="33"/>
      <c r="C10" s="33"/>
      <c r="D10" s="33"/>
      <c r="E10" s="33"/>
      <c r="F10" s="43">
        <v>9</v>
      </c>
      <c r="G10" s="46" t="s">
        <v>19</v>
      </c>
      <c r="H10" s="33">
        <v>1096.94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7" customFormat="1" ht="12.75">
      <c r="A11" s="33"/>
      <c r="B11" s="33"/>
      <c r="C11" s="33"/>
      <c r="D11" s="33"/>
      <c r="E11" s="33"/>
      <c r="F11" s="33"/>
      <c r="G11" s="34" t="s">
        <v>9</v>
      </c>
      <c r="H11" s="33">
        <f>SUM(H3:H10)</f>
        <v>247105.94</v>
      </c>
      <c r="I11" s="33">
        <f>E3-H11</f>
        <v>-41311.888000000006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 ht="12.75">
      <c r="A12" s="36"/>
      <c r="B12" s="36"/>
      <c r="C12" s="36"/>
      <c r="D12" s="36"/>
      <c r="E12" s="36"/>
      <c r="F12" s="36"/>
      <c r="G12" s="37"/>
      <c r="H12" s="36"/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2.75">
      <c r="A16" s="12"/>
      <c r="G16" s="14"/>
      <c r="I16" s="13" t="s">
        <v>14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Q226"/>
  <sheetViews>
    <sheetView workbookViewId="0" topLeftCell="A1">
      <selection activeCell="A9" sqref="A1:I9"/>
    </sheetView>
  </sheetViews>
  <sheetFormatPr defaultColWidth="9.00390625" defaultRowHeight="12.75"/>
  <cols>
    <col min="1" max="1" width="13.00390625" style="6" customWidth="1"/>
    <col min="2" max="2" width="9.875" style="2" customWidth="1"/>
    <col min="3" max="3" width="7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2.75390625" style="15" customWidth="1"/>
    <col min="10" max="43" width="9.125" style="12" customWidth="1"/>
    <col min="44" max="16384" width="9.125" style="2" customWidth="1"/>
  </cols>
  <sheetData>
    <row r="1" spans="1:9" ht="18">
      <c r="A1" s="73" t="s">
        <v>113</v>
      </c>
      <c r="B1" s="74"/>
      <c r="C1" s="74"/>
      <c r="D1" s="74"/>
      <c r="E1" s="74"/>
      <c r="F1" s="74"/>
      <c r="G1" s="74"/>
      <c r="H1" s="74"/>
      <c r="I1" s="74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 t="s">
        <v>3</v>
      </c>
      <c r="I2" s="1" t="s">
        <v>10</v>
      </c>
      <c r="J2" s="16"/>
    </row>
    <row r="3" spans="1:43" s="4" customFormat="1" ht="25.5" customHeight="1">
      <c r="A3" s="33">
        <v>394829.028</v>
      </c>
      <c r="B3" s="4">
        <v>4190.4</v>
      </c>
      <c r="C3" s="33">
        <v>4.01</v>
      </c>
      <c r="D3" s="33">
        <f>B3*C3*12</f>
        <v>201642.04799999995</v>
      </c>
      <c r="E3" s="33">
        <f>A3+D3</f>
        <v>596471.0759999999</v>
      </c>
      <c r="F3" s="43">
        <v>1</v>
      </c>
      <c r="G3" s="46" t="s">
        <v>144</v>
      </c>
      <c r="H3" s="33">
        <v>13860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3"/>
      <c r="B4" s="33"/>
      <c r="C4" s="33"/>
      <c r="D4" s="33"/>
      <c r="E4" s="33"/>
      <c r="F4" s="43">
        <v>2</v>
      </c>
      <c r="G4" s="46" t="s">
        <v>26</v>
      </c>
      <c r="H4" s="33">
        <v>22041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12.75">
      <c r="A5" s="33"/>
      <c r="B5" s="33"/>
      <c r="C5" s="33"/>
      <c r="D5" s="33"/>
      <c r="E5" s="33"/>
      <c r="F5" s="43">
        <v>3</v>
      </c>
      <c r="G5" s="46" t="s">
        <v>59</v>
      </c>
      <c r="H5" s="33">
        <v>83823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25.5">
      <c r="A6" s="33"/>
      <c r="B6" s="33"/>
      <c r="C6" s="33"/>
      <c r="D6" s="33"/>
      <c r="E6" s="33"/>
      <c r="F6" s="43">
        <v>4</v>
      </c>
      <c r="G6" s="46" t="s">
        <v>60</v>
      </c>
      <c r="H6" s="33">
        <v>59912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25.5">
      <c r="A7" s="33"/>
      <c r="B7" s="33"/>
      <c r="C7" s="33"/>
      <c r="D7" s="33"/>
      <c r="E7" s="33"/>
      <c r="F7" s="43">
        <v>5</v>
      </c>
      <c r="G7" s="46" t="s">
        <v>229</v>
      </c>
      <c r="H7" s="33">
        <v>11088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25.5">
      <c r="A8" s="33"/>
      <c r="B8" s="33"/>
      <c r="C8" s="33"/>
      <c r="D8" s="33"/>
      <c r="E8" s="33"/>
      <c r="F8" s="43">
        <v>6</v>
      </c>
      <c r="G8" s="46" t="s">
        <v>19</v>
      </c>
      <c r="H8" s="33">
        <v>2815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7" customFormat="1" ht="12.75">
      <c r="A9" s="33"/>
      <c r="B9" s="33"/>
      <c r="C9" s="33"/>
      <c r="D9" s="33"/>
      <c r="E9" s="33"/>
      <c r="F9" s="33"/>
      <c r="G9" s="34" t="s">
        <v>9</v>
      </c>
      <c r="H9" s="33">
        <f>SUM(H3:H8)</f>
        <v>193539</v>
      </c>
      <c r="I9" s="33">
        <f>E3-H9</f>
        <v>402932.0759999999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24" customFormat="1" ht="12.75">
      <c r="A226" s="23"/>
      <c r="G226" s="25"/>
      <c r="I226" s="26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75"/>
  <sheetViews>
    <sheetView workbookViewId="0" topLeftCell="A1">
      <selection activeCell="G15" sqref="G15:J19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9.25390625" style="2" customWidth="1"/>
    <col min="9" max="9" width="11.75390625" style="15" customWidth="1"/>
    <col min="10" max="47" width="9.125" style="12" customWidth="1"/>
    <col min="48" max="16384" width="9.125" style="2" customWidth="1"/>
  </cols>
  <sheetData>
    <row r="1" spans="1:9" ht="30" customHeight="1">
      <c r="A1" s="62" t="s">
        <v>138</v>
      </c>
      <c r="B1" s="65"/>
      <c r="C1" s="65"/>
      <c r="D1" s="65"/>
      <c r="E1" s="65"/>
      <c r="F1" s="65"/>
      <c r="G1" s="65"/>
      <c r="H1" s="65"/>
      <c r="I1" s="65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  <c r="J2" s="16"/>
    </row>
    <row r="3" spans="1:47" s="4" customFormat="1" ht="12.75" customHeight="1">
      <c r="A3" s="33">
        <v>277457.628</v>
      </c>
      <c r="B3" s="4">
        <v>4919.9</v>
      </c>
      <c r="C3" s="33">
        <v>4.01</v>
      </c>
      <c r="D3" s="33">
        <f>B3*C3*12</f>
        <v>236745.588</v>
      </c>
      <c r="E3" s="33">
        <f>A3+D3</f>
        <v>514203.216</v>
      </c>
      <c r="F3" s="43">
        <v>1</v>
      </c>
      <c r="G3" s="46" t="s">
        <v>170</v>
      </c>
      <c r="H3" s="33">
        <v>98658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4" customFormat="1" ht="25.5">
      <c r="A4" s="33"/>
      <c r="B4" s="33"/>
      <c r="C4" s="33"/>
      <c r="D4" s="33"/>
      <c r="E4" s="33"/>
      <c r="F4" s="43">
        <v>2</v>
      </c>
      <c r="G4" s="46" t="s">
        <v>189</v>
      </c>
      <c r="H4" s="33">
        <v>16863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4" customFormat="1" ht="25.5">
      <c r="A5" s="33"/>
      <c r="B5" s="33"/>
      <c r="C5" s="33"/>
      <c r="D5" s="33"/>
      <c r="E5" s="33"/>
      <c r="F5" s="43">
        <v>3</v>
      </c>
      <c r="G5" s="46" t="s">
        <v>19</v>
      </c>
      <c r="H5" s="33">
        <v>5979.19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3" customFormat="1" ht="12.75">
      <c r="A6" s="33"/>
      <c r="B6" s="33"/>
      <c r="C6" s="33"/>
      <c r="D6" s="33"/>
      <c r="E6" s="33"/>
      <c r="F6" s="33"/>
      <c r="G6" s="34" t="s">
        <v>9</v>
      </c>
      <c r="H6" s="33">
        <f>SUM(H3:H5)</f>
        <v>121500.19</v>
      </c>
      <c r="I6" s="33">
        <f>E3-H6</f>
        <v>392703.026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3" customFormat="1" ht="12.75">
      <c r="A7" s="36"/>
      <c r="B7" s="36"/>
      <c r="C7" s="36"/>
      <c r="D7" s="36"/>
      <c r="E7" s="36"/>
      <c r="F7" s="36"/>
      <c r="G7" s="37"/>
      <c r="H7" s="36"/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3" customFormat="1" ht="12.75">
      <c r="A8" s="12"/>
      <c r="G8" s="1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6" s="13" customFormat="1" ht="12.75">
      <c r="A9" s="12"/>
      <c r="G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7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1:47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:47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:47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:47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:47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7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7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:47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:47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:47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:47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47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:47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:47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:47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:47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:47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:47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:47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:47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1:47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:47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:47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:47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:47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9" ht="12.75">
      <c r="A174" s="12"/>
      <c r="B174" s="13"/>
      <c r="C174" s="13"/>
      <c r="D174" s="13"/>
      <c r="E174" s="13"/>
      <c r="F174" s="13"/>
      <c r="G174" s="14"/>
      <c r="H174" s="13"/>
      <c r="I174" s="13"/>
    </row>
    <row r="175" spans="3:9" ht="12.75">
      <c r="C175" s="13"/>
      <c r="D175" s="13"/>
      <c r="E175" s="13"/>
      <c r="F175" s="13"/>
      <c r="G175" s="14"/>
      <c r="H175" s="13"/>
      <c r="I175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56"/>
  <sheetViews>
    <sheetView tabSelected="1" workbookViewId="0" topLeftCell="A1">
      <selection activeCell="F16" sqref="F16:H18"/>
    </sheetView>
  </sheetViews>
  <sheetFormatPr defaultColWidth="9.00390625" defaultRowHeight="12.75"/>
  <cols>
    <col min="1" max="1" width="12.75390625" style="6" customWidth="1"/>
    <col min="2" max="3" width="9.125" style="6" customWidth="1"/>
    <col min="4" max="4" width="10.875" style="6" customWidth="1"/>
    <col min="5" max="5" width="11.00390625" style="6" customWidth="1"/>
    <col min="6" max="6" width="4.375" style="6" customWidth="1"/>
    <col min="7" max="7" width="35.875" style="39" customWidth="1"/>
    <col min="8" max="8" width="11.375" style="6" customWidth="1"/>
    <col min="9" max="9" width="12.25390625" style="41" customWidth="1"/>
    <col min="10" max="57" width="9.125" style="12" customWidth="1"/>
    <col min="58" max="16384" width="9.125" style="6" customWidth="1"/>
  </cols>
  <sheetData>
    <row r="1" spans="1:9" ht="26.25" customHeight="1">
      <c r="A1" s="66" t="s">
        <v>111</v>
      </c>
      <c r="B1" s="67"/>
      <c r="C1" s="67"/>
      <c r="D1" s="67"/>
      <c r="E1" s="67"/>
      <c r="F1" s="67"/>
      <c r="G1" s="67"/>
      <c r="H1" s="67"/>
      <c r="I1" s="67"/>
    </row>
    <row r="2" spans="1:10" ht="63.75">
      <c r="A2" s="5" t="s">
        <v>4</v>
      </c>
      <c r="B2" s="5" t="s">
        <v>0</v>
      </c>
      <c r="C2" s="5" t="s">
        <v>6</v>
      </c>
      <c r="D2" s="5" t="s">
        <v>1</v>
      </c>
      <c r="E2" s="5" t="s">
        <v>7</v>
      </c>
      <c r="F2" s="5" t="s">
        <v>8</v>
      </c>
      <c r="G2" s="5" t="s">
        <v>2</v>
      </c>
      <c r="H2" s="5"/>
      <c r="I2" s="5" t="s">
        <v>10</v>
      </c>
      <c r="J2" s="16"/>
    </row>
    <row r="3" spans="1:9" ht="12.75" customHeight="1">
      <c r="A3" s="33">
        <v>24514.586</v>
      </c>
      <c r="B3" s="33">
        <v>3140.2</v>
      </c>
      <c r="C3" s="33">
        <v>4.01</v>
      </c>
      <c r="D3" s="33">
        <f>B3*C3*12</f>
        <v>151106.424</v>
      </c>
      <c r="E3" s="33">
        <f>A3+D3</f>
        <v>175621.01</v>
      </c>
      <c r="F3" s="43">
        <v>1</v>
      </c>
      <c r="G3" s="46" t="s">
        <v>112</v>
      </c>
      <c r="H3" s="33">
        <v>7621</v>
      </c>
      <c r="I3" s="6"/>
    </row>
    <row r="4" spans="1:9" ht="25.5">
      <c r="A4" s="33"/>
      <c r="B4" s="33"/>
      <c r="C4" s="33"/>
      <c r="D4" s="33"/>
      <c r="E4" s="33"/>
      <c r="F4" s="43">
        <v>2</v>
      </c>
      <c r="G4" s="46" t="s">
        <v>52</v>
      </c>
      <c r="H4" s="33">
        <v>233849</v>
      </c>
      <c r="I4" s="6"/>
    </row>
    <row r="5" spans="1:9" ht="12.75">
      <c r="A5" s="33"/>
      <c r="B5" s="33"/>
      <c r="C5" s="33"/>
      <c r="D5" s="33"/>
      <c r="E5" s="33"/>
      <c r="F5" s="43">
        <v>3</v>
      </c>
      <c r="G5" s="46" t="s">
        <v>182</v>
      </c>
      <c r="H5" s="33">
        <v>2241</v>
      </c>
      <c r="I5" s="6"/>
    </row>
    <row r="6" spans="1:9" ht="12.75">
      <c r="A6" s="33"/>
      <c r="B6" s="33"/>
      <c r="C6" s="33"/>
      <c r="D6" s="33"/>
      <c r="E6" s="33"/>
      <c r="F6" s="43">
        <v>4</v>
      </c>
      <c r="G6" s="46" t="s">
        <v>243</v>
      </c>
      <c r="H6" s="33">
        <v>1132</v>
      </c>
      <c r="I6" s="6"/>
    </row>
    <row r="7" spans="1:9" ht="12.75">
      <c r="A7" s="33"/>
      <c r="B7" s="33"/>
      <c r="C7" s="33"/>
      <c r="D7" s="33"/>
      <c r="E7" s="33"/>
      <c r="F7" s="43">
        <v>5</v>
      </c>
      <c r="G7" s="46" t="s">
        <v>98</v>
      </c>
      <c r="H7" s="33">
        <v>48000</v>
      </c>
      <c r="I7" s="6"/>
    </row>
    <row r="8" spans="1:9" ht="25.5">
      <c r="A8" s="33"/>
      <c r="B8" s="33"/>
      <c r="C8" s="33"/>
      <c r="D8" s="33"/>
      <c r="E8" s="33"/>
      <c r="F8" s="43">
        <v>6</v>
      </c>
      <c r="G8" s="46" t="s">
        <v>19</v>
      </c>
      <c r="H8" s="33">
        <v>2923</v>
      </c>
      <c r="I8" s="6"/>
    </row>
    <row r="9" spans="1:9" ht="12.75">
      <c r="A9" s="33"/>
      <c r="B9" s="33"/>
      <c r="C9" s="33"/>
      <c r="D9" s="33"/>
      <c r="E9" s="33"/>
      <c r="F9" s="43">
        <v>7</v>
      </c>
      <c r="G9" s="46" t="s">
        <v>35</v>
      </c>
      <c r="H9" s="33">
        <v>14437</v>
      </c>
      <c r="I9" s="6"/>
    </row>
    <row r="10" spans="1:9" ht="12.75">
      <c r="A10" s="33"/>
      <c r="B10" s="33"/>
      <c r="C10" s="33"/>
      <c r="D10" s="33"/>
      <c r="E10" s="33"/>
      <c r="F10" s="33"/>
      <c r="G10" s="34"/>
      <c r="H10" s="33"/>
      <c r="I10" s="6"/>
    </row>
    <row r="11" spans="1:57" s="40" customFormat="1" ht="12.75">
      <c r="A11" s="33"/>
      <c r="B11" s="33"/>
      <c r="C11" s="33"/>
      <c r="D11" s="33"/>
      <c r="E11" s="33"/>
      <c r="F11" s="33"/>
      <c r="G11" s="34" t="s">
        <v>9</v>
      </c>
      <c r="H11" s="33">
        <f>SUM(H3:H10)</f>
        <v>310203</v>
      </c>
      <c r="I11" s="33">
        <f>E3-H11</f>
        <v>-134581.99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pans="7:9" s="12" customFormat="1" ht="12.75">
      <c r="G20" s="18"/>
      <c r="I20" s="6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67"/>
  <sheetViews>
    <sheetView workbookViewId="0" topLeftCell="A1">
      <selection activeCell="G41" sqref="G41"/>
    </sheetView>
  </sheetViews>
  <sheetFormatPr defaultColWidth="9.00390625" defaultRowHeight="12.75"/>
  <cols>
    <col min="1" max="1" width="10.875" style="6" customWidth="1"/>
    <col min="2" max="2" width="8.75390625" style="2" customWidth="1"/>
    <col min="3" max="3" width="9.125" style="2" customWidth="1"/>
    <col min="4" max="5" width="9.75390625" style="2" customWidth="1"/>
    <col min="6" max="6" width="4.375" style="2" customWidth="1"/>
    <col min="7" max="7" width="38.125" style="3" customWidth="1"/>
    <col min="8" max="8" width="11.125" style="2" customWidth="1"/>
    <col min="9" max="9" width="11.25390625" style="15" customWidth="1"/>
    <col min="10" max="65" width="9.125" style="12" customWidth="1"/>
    <col min="66" max="16384" width="9.125" style="2" customWidth="1"/>
  </cols>
  <sheetData>
    <row r="1" spans="1:9" ht="24.75" customHeight="1">
      <c r="A1" s="68" t="s">
        <v>137</v>
      </c>
      <c r="B1" s="69"/>
      <c r="C1" s="69"/>
      <c r="D1" s="69"/>
      <c r="E1" s="69"/>
      <c r="F1" s="69"/>
      <c r="G1" s="69"/>
      <c r="H1" s="69"/>
      <c r="I1" s="70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5</v>
      </c>
      <c r="J2" s="16"/>
    </row>
    <row r="3" spans="1:65" s="4" customFormat="1" ht="25.5" customHeight="1">
      <c r="A3" s="33">
        <v>75784.688</v>
      </c>
      <c r="B3" s="4">
        <v>4224.4</v>
      </c>
      <c r="C3" s="33">
        <v>4.01</v>
      </c>
      <c r="D3" s="33">
        <f>B3*C3*12</f>
        <v>203278.12799999997</v>
      </c>
      <c r="E3" s="33">
        <f>A3+D3</f>
        <v>279062.816</v>
      </c>
      <c r="F3" s="43">
        <v>1</v>
      </c>
      <c r="G3" s="46" t="s">
        <v>34</v>
      </c>
      <c r="H3" s="33">
        <v>2103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s="4" customFormat="1" ht="12.75">
      <c r="A4" s="33"/>
      <c r="B4" s="33"/>
      <c r="C4" s="33"/>
      <c r="D4" s="33"/>
      <c r="E4" s="33"/>
      <c r="F4" s="43">
        <v>2</v>
      </c>
      <c r="G4" s="46" t="s">
        <v>39</v>
      </c>
      <c r="H4" s="33">
        <v>2134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s="4" customFormat="1" ht="12.75">
      <c r="A5" s="33"/>
      <c r="B5" s="33"/>
      <c r="C5" s="33"/>
      <c r="D5" s="33"/>
      <c r="E5" s="33"/>
      <c r="F5" s="43">
        <v>3</v>
      </c>
      <c r="G5" s="46" t="s">
        <v>41</v>
      </c>
      <c r="H5" s="33">
        <v>10036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4" customFormat="1" ht="12.75">
      <c r="A6" s="33"/>
      <c r="B6" s="33"/>
      <c r="C6" s="33"/>
      <c r="D6" s="33"/>
      <c r="E6" s="33"/>
      <c r="F6" s="43">
        <v>4</v>
      </c>
      <c r="G6" s="46" t="s">
        <v>175</v>
      </c>
      <c r="H6" s="33">
        <v>1189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s="4" customFormat="1" ht="12.75">
      <c r="A7" s="33"/>
      <c r="B7" s="33"/>
      <c r="C7" s="33"/>
      <c r="D7" s="33"/>
      <c r="E7" s="33"/>
      <c r="F7" s="43">
        <v>5</v>
      </c>
      <c r="G7" s="46" t="s">
        <v>57</v>
      </c>
      <c r="H7" s="33">
        <v>1826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4" customFormat="1" ht="12.75">
      <c r="A8" s="33"/>
      <c r="B8" s="33"/>
      <c r="C8" s="33"/>
      <c r="D8" s="33"/>
      <c r="E8" s="33"/>
      <c r="F8" s="43">
        <v>6</v>
      </c>
      <c r="G8" s="46"/>
      <c r="H8" s="33"/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" customFormat="1" ht="12.75">
      <c r="A9" s="33"/>
      <c r="B9" s="33"/>
      <c r="C9" s="33"/>
      <c r="D9" s="33"/>
      <c r="E9" s="33"/>
      <c r="F9" s="43">
        <v>7</v>
      </c>
      <c r="G9" s="46" t="s">
        <v>205</v>
      </c>
      <c r="H9" s="33">
        <v>3229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s="4" customFormat="1" ht="12.75">
      <c r="A10" s="33"/>
      <c r="B10" s="33"/>
      <c r="C10" s="33"/>
      <c r="D10" s="33"/>
      <c r="E10" s="33"/>
      <c r="F10" s="43">
        <v>8</v>
      </c>
      <c r="G10" s="46" t="s">
        <v>81</v>
      </c>
      <c r="H10" s="33">
        <v>79722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4" customFormat="1" ht="12.75">
      <c r="A11" s="33"/>
      <c r="B11" s="33"/>
      <c r="C11" s="33"/>
      <c r="D11" s="33"/>
      <c r="E11" s="33"/>
      <c r="F11" s="43">
        <v>9</v>
      </c>
      <c r="G11" s="46" t="s">
        <v>212</v>
      </c>
      <c r="H11" s="33">
        <v>1694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4" customFormat="1" ht="12.75">
      <c r="A12" s="33"/>
      <c r="B12" s="33"/>
      <c r="C12" s="33"/>
      <c r="D12" s="33"/>
      <c r="E12" s="33"/>
      <c r="F12" s="33"/>
      <c r="G12" s="34" t="s">
        <v>9</v>
      </c>
      <c r="H12" s="33">
        <f>SUM(H3:H11)</f>
        <v>101933</v>
      </c>
      <c r="I12" s="6">
        <f>E3-H12</f>
        <v>177129.816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</row>
    <row r="14" spans="1:65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  <row r="15" spans="1:65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13" customFormat="1" ht="12.75">
      <c r="A32" s="12"/>
      <c r="E32" s="13" t="s">
        <v>18</v>
      </c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61"/>
  <sheetViews>
    <sheetView workbookViewId="0" topLeftCell="A1">
      <selection activeCell="G29" sqref="G29"/>
    </sheetView>
  </sheetViews>
  <sheetFormatPr defaultColWidth="9.00390625" defaultRowHeight="12.75"/>
  <cols>
    <col min="1" max="1" width="12.87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8.125" style="3" customWidth="1"/>
    <col min="8" max="8" width="11.125" style="2" customWidth="1"/>
    <col min="9" max="9" width="12.875" style="15" customWidth="1"/>
    <col min="10" max="61" width="9.125" style="12" customWidth="1"/>
    <col min="62" max="16384" width="9.125" style="2" customWidth="1"/>
  </cols>
  <sheetData>
    <row r="1" spans="1:9" ht="30" customHeight="1">
      <c r="A1" s="71" t="s">
        <v>136</v>
      </c>
      <c r="B1" s="72"/>
      <c r="C1" s="72"/>
      <c r="D1" s="72"/>
      <c r="E1" s="72"/>
      <c r="F1" s="72"/>
      <c r="G1" s="72"/>
      <c r="H1" s="72"/>
      <c r="I1" s="72"/>
    </row>
    <row r="2" spans="1:9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10</v>
      </c>
    </row>
    <row r="3" spans="1:61" s="4" customFormat="1" ht="12.75" customHeight="1">
      <c r="A3" s="33">
        <v>-38685.032</v>
      </c>
      <c r="B3" s="4">
        <v>3367.4</v>
      </c>
      <c r="C3" s="33">
        <v>4.01</v>
      </c>
      <c r="D3" s="33">
        <f>B3*C3*12</f>
        <v>162039.288</v>
      </c>
      <c r="E3" s="33">
        <f>A3+D3</f>
        <v>123354.256</v>
      </c>
      <c r="F3" s="47">
        <v>1</v>
      </c>
      <c r="G3" s="46" t="s">
        <v>34</v>
      </c>
      <c r="H3" s="33">
        <v>2103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12.75">
      <c r="A4" s="33"/>
      <c r="B4" s="33"/>
      <c r="C4" s="33"/>
      <c r="D4" s="33"/>
      <c r="E4" s="33"/>
      <c r="F4" s="47">
        <v>2</v>
      </c>
      <c r="G4" s="46" t="s">
        <v>179</v>
      </c>
      <c r="H4" s="33">
        <v>446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12.75">
      <c r="A5" s="33"/>
      <c r="B5" s="33"/>
      <c r="C5" s="33"/>
      <c r="D5" s="33"/>
      <c r="E5" s="33"/>
      <c r="F5" s="47">
        <v>3</v>
      </c>
      <c r="G5" s="46" t="s">
        <v>190</v>
      </c>
      <c r="H5" s="33">
        <v>928.57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3"/>
      <c r="B6" s="33"/>
      <c r="C6" s="33"/>
      <c r="D6" s="33"/>
      <c r="E6" s="33"/>
      <c r="F6" s="47">
        <v>4</v>
      </c>
      <c r="G6" s="46" t="s">
        <v>35</v>
      </c>
      <c r="H6" s="33">
        <v>44959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12.75">
      <c r="A7" s="33"/>
      <c r="B7" s="33"/>
      <c r="C7" s="33"/>
      <c r="D7" s="33"/>
      <c r="E7" s="33"/>
      <c r="F7" s="47">
        <v>5</v>
      </c>
      <c r="G7" s="46" t="s">
        <v>69</v>
      </c>
      <c r="H7" s="33">
        <v>1243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12.75">
      <c r="A8" s="33"/>
      <c r="B8" s="33"/>
      <c r="C8" s="33"/>
      <c r="D8" s="33"/>
      <c r="E8" s="33"/>
      <c r="F8" s="47">
        <v>6</v>
      </c>
      <c r="G8" s="46" t="s">
        <v>70</v>
      </c>
      <c r="H8" s="33">
        <v>1226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12.75">
      <c r="A9" s="33"/>
      <c r="B9" s="33"/>
      <c r="C9" s="33"/>
      <c r="D9" s="33"/>
      <c r="E9" s="33"/>
      <c r="F9" s="47">
        <v>7</v>
      </c>
      <c r="G9" s="46" t="s">
        <v>206</v>
      </c>
      <c r="H9" s="33">
        <v>1286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12.75">
      <c r="A10" s="33"/>
      <c r="B10" s="33"/>
      <c r="C10" s="33"/>
      <c r="D10" s="33"/>
      <c r="E10" s="33"/>
      <c r="F10" s="47">
        <v>8</v>
      </c>
      <c r="G10" s="46" t="s">
        <v>215</v>
      </c>
      <c r="H10" s="33">
        <v>1347</v>
      </c>
      <c r="I10" s="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22" customFormat="1" ht="25.5">
      <c r="A11" s="33"/>
      <c r="B11" s="33"/>
      <c r="C11" s="33"/>
      <c r="D11" s="33"/>
      <c r="E11" s="33"/>
      <c r="F11" s="47">
        <v>9</v>
      </c>
      <c r="G11" s="46" t="s">
        <v>249</v>
      </c>
      <c r="H11" s="33">
        <v>17050</v>
      </c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22" customFormat="1" ht="12.75">
      <c r="A12" s="33"/>
      <c r="B12" s="33"/>
      <c r="C12" s="33"/>
      <c r="D12" s="33"/>
      <c r="E12" s="33"/>
      <c r="F12" s="47">
        <v>10</v>
      </c>
      <c r="G12" s="46"/>
      <c r="H12" s="33"/>
      <c r="I12" s="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22" customFormat="1" ht="12.75">
      <c r="A13" s="33"/>
      <c r="B13" s="33"/>
      <c r="C13" s="33"/>
      <c r="D13" s="33"/>
      <c r="E13" s="33"/>
      <c r="F13" s="47">
        <v>11</v>
      </c>
      <c r="G13" s="46" t="s">
        <v>142</v>
      </c>
      <c r="H13" s="33">
        <v>2783</v>
      </c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22" customFormat="1" ht="25.5">
      <c r="A14" s="33"/>
      <c r="B14" s="33"/>
      <c r="C14" s="33"/>
      <c r="D14" s="33"/>
      <c r="E14" s="33"/>
      <c r="F14" s="47">
        <v>12</v>
      </c>
      <c r="G14" s="46" t="s">
        <v>104</v>
      </c>
      <c r="H14" s="33">
        <v>4800</v>
      </c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9" ht="12.75">
      <c r="A15" s="33"/>
      <c r="B15" s="33"/>
      <c r="C15" s="33"/>
      <c r="D15" s="33"/>
      <c r="E15" s="33"/>
      <c r="F15" s="33"/>
      <c r="G15" s="34" t="s">
        <v>9</v>
      </c>
      <c r="H15" s="33">
        <f>SUM(H3:H14)</f>
        <v>78171.57</v>
      </c>
      <c r="I15" s="33">
        <f>E3-H15</f>
        <v>45182.68599999999</v>
      </c>
    </row>
    <row r="16" spans="1:9" ht="12.75">
      <c r="A16" s="12"/>
      <c r="B16" s="12"/>
      <c r="C16" s="12"/>
      <c r="D16" s="12"/>
      <c r="E16" s="12"/>
      <c r="F16" s="12"/>
      <c r="G16" s="18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8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8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8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8"/>
      <c r="H60" s="12"/>
      <c r="I60" s="12"/>
    </row>
    <row r="61" spans="7:8" ht="12.75">
      <c r="G61" s="18"/>
      <c r="H61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385"/>
  <sheetViews>
    <sheetView workbookViewId="0" topLeftCell="A1">
      <selection activeCell="G31" sqref="G31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00390625" style="3" customWidth="1"/>
    <col min="8" max="8" width="11.125" style="2" customWidth="1"/>
    <col min="9" max="9" width="14.00390625" style="15" customWidth="1"/>
    <col min="10" max="53" width="9.125" style="12" customWidth="1"/>
    <col min="54" max="54" width="9.125" style="19" customWidth="1"/>
    <col min="55" max="16384" width="9.125" style="2" customWidth="1"/>
  </cols>
  <sheetData>
    <row r="1" spans="1:9" ht="27" customHeight="1">
      <c r="A1" s="68" t="s">
        <v>135</v>
      </c>
      <c r="B1" s="69"/>
      <c r="C1" s="69"/>
      <c r="D1" s="69"/>
      <c r="E1" s="69"/>
      <c r="F1" s="69"/>
      <c r="G1" s="69"/>
      <c r="H1" s="69"/>
      <c r="I1" s="69"/>
    </row>
    <row r="2" spans="1:10" ht="63.7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1" t="s">
        <v>2</v>
      </c>
      <c r="H2" s="1" t="s">
        <v>3</v>
      </c>
      <c r="I2" s="1" t="s">
        <v>5</v>
      </c>
      <c r="J2" s="16"/>
    </row>
    <row r="3" spans="1:54" s="4" customFormat="1" ht="25.5" customHeight="1">
      <c r="A3" s="33">
        <v>24495.67</v>
      </c>
      <c r="B3" s="4">
        <v>2639.1</v>
      </c>
      <c r="C3" s="33">
        <v>4.01</v>
      </c>
      <c r="D3" s="33">
        <f>B3*C3*12</f>
        <v>126993.492</v>
      </c>
      <c r="E3" s="33">
        <f>A3+D3</f>
        <v>151489.162</v>
      </c>
      <c r="F3" s="43">
        <v>1</v>
      </c>
      <c r="G3" s="46" t="s">
        <v>34</v>
      </c>
      <c r="H3" s="33">
        <v>2103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20"/>
    </row>
    <row r="4" spans="1:54" s="4" customFormat="1" ht="12.75">
      <c r="A4" s="33"/>
      <c r="B4" s="33"/>
      <c r="C4" s="33"/>
      <c r="D4" s="33"/>
      <c r="E4" s="33"/>
      <c r="F4" s="43">
        <v>2</v>
      </c>
      <c r="G4" s="46" t="s">
        <v>43</v>
      </c>
      <c r="H4" s="33">
        <v>1010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20"/>
    </row>
    <row r="5" spans="1:54" s="4" customFormat="1" ht="12.75">
      <c r="A5" s="33"/>
      <c r="B5" s="33"/>
      <c r="C5" s="33"/>
      <c r="D5" s="33"/>
      <c r="E5" s="33"/>
      <c r="F5" s="43">
        <v>3</v>
      </c>
      <c r="G5" s="46" t="s">
        <v>50</v>
      </c>
      <c r="H5" s="33">
        <v>1663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20"/>
    </row>
    <row r="6" spans="1:54" s="4" customFormat="1" ht="12.75">
      <c r="A6" s="33"/>
      <c r="B6" s="33"/>
      <c r="C6" s="33"/>
      <c r="D6" s="33"/>
      <c r="E6" s="33"/>
      <c r="F6" s="43">
        <v>4</v>
      </c>
      <c r="G6" s="46" t="s">
        <v>169</v>
      </c>
      <c r="H6" s="33">
        <v>46451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20"/>
    </row>
    <row r="7" spans="1:54" s="4" customFormat="1" ht="12.75">
      <c r="A7" s="33"/>
      <c r="B7" s="33"/>
      <c r="C7" s="33"/>
      <c r="D7" s="33"/>
      <c r="E7" s="33"/>
      <c r="F7" s="43">
        <v>5</v>
      </c>
      <c r="G7" s="46" t="s">
        <v>195</v>
      </c>
      <c r="H7" s="33">
        <v>29872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20"/>
    </row>
    <row r="8" spans="1:54" s="4" customFormat="1" ht="25.5">
      <c r="A8" s="33"/>
      <c r="B8" s="33"/>
      <c r="C8" s="33"/>
      <c r="D8" s="33"/>
      <c r="E8" s="33"/>
      <c r="F8" s="43">
        <v>6</v>
      </c>
      <c r="G8" s="46" t="s">
        <v>196</v>
      </c>
      <c r="H8" s="33">
        <v>37154</v>
      </c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20"/>
    </row>
    <row r="9" spans="1:54" s="17" customFormat="1" ht="25.5">
      <c r="A9" s="33"/>
      <c r="B9" s="33"/>
      <c r="C9" s="33"/>
      <c r="D9" s="33"/>
      <c r="E9" s="33"/>
      <c r="F9" s="43">
        <v>7</v>
      </c>
      <c r="G9" s="46" t="s">
        <v>19</v>
      </c>
      <c r="H9" s="49">
        <v>539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21"/>
    </row>
    <row r="10" spans="1:9" s="12" customFormat="1" ht="12.75">
      <c r="A10" s="33"/>
      <c r="B10" s="33"/>
      <c r="C10" s="33"/>
      <c r="D10" s="33"/>
      <c r="E10" s="33"/>
      <c r="F10" s="33"/>
      <c r="G10" s="34" t="s">
        <v>9</v>
      </c>
      <c r="H10" s="33">
        <f>SUM(H3:H9)</f>
        <v>118792</v>
      </c>
      <c r="I10" s="33">
        <f>E3-H10</f>
        <v>32697.16200000001</v>
      </c>
    </row>
    <row r="11" s="12" customFormat="1" ht="12.75">
      <c r="G11" s="18"/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pans="6:9" ht="12.75">
      <c r="F384" s="12"/>
      <c r="G384" s="18"/>
      <c r="H384" s="12"/>
      <c r="I384" s="12"/>
    </row>
    <row r="385" spans="7:8" ht="12.75">
      <c r="G385" s="18"/>
      <c r="H385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0"/>
  <sheetViews>
    <sheetView workbookViewId="0" topLeftCell="A1">
      <selection activeCell="G21" sqref="G21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7.625" style="2" customWidth="1"/>
    <col min="4" max="4" width="9.125" style="2" customWidth="1"/>
    <col min="5" max="5" width="8.625" style="2" customWidth="1"/>
    <col min="6" max="6" width="4.375" style="2" customWidth="1"/>
    <col min="7" max="7" width="34.875" style="3" customWidth="1"/>
    <col min="8" max="8" width="11.125" style="2" customWidth="1"/>
    <col min="9" max="9" width="13.00390625" style="15" customWidth="1"/>
    <col min="10" max="23" width="9.125" style="12" customWidth="1"/>
    <col min="24" max="16384" width="9.125" style="2" customWidth="1"/>
  </cols>
  <sheetData>
    <row r="1" spans="1:9" ht="21.75" customHeight="1">
      <c r="A1" s="68" t="s">
        <v>134</v>
      </c>
      <c r="B1" s="69"/>
      <c r="C1" s="69"/>
      <c r="D1" s="69"/>
      <c r="E1" s="69"/>
      <c r="F1" s="69"/>
      <c r="G1" s="69"/>
      <c r="H1" s="69"/>
      <c r="I1" s="69"/>
    </row>
    <row r="2" spans="1:10" ht="76.5">
      <c r="A2" s="5" t="s">
        <v>4</v>
      </c>
      <c r="B2" s="1" t="s">
        <v>0</v>
      </c>
      <c r="C2" s="1" t="s">
        <v>6</v>
      </c>
      <c r="D2" s="1" t="s">
        <v>1</v>
      </c>
      <c r="E2" s="1" t="s">
        <v>7</v>
      </c>
      <c r="F2" s="1" t="s">
        <v>8</v>
      </c>
      <c r="G2" s="5" t="s">
        <v>20</v>
      </c>
      <c r="H2" s="1" t="s">
        <v>3</v>
      </c>
      <c r="I2" s="1" t="s">
        <v>10</v>
      </c>
      <c r="J2" s="16"/>
    </row>
    <row r="3" spans="1:23" s="4" customFormat="1" ht="12.75" customHeight="1">
      <c r="A3" s="33">
        <v>67811.488</v>
      </c>
      <c r="B3" s="4">
        <v>4164.4</v>
      </c>
      <c r="C3" s="33">
        <v>4.01</v>
      </c>
      <c r="D3" s="33">
        <f>B3*C3*12</f>
        <v>200390.92799999999</v>
      </c>
      <c r="E3" s="33">
        <f>A3+D3</f>
        <v>268202.41599999997</v>
      </c>
      <c r="F3" s="43">
        <v>1</v>
      </c>
      <c r="G3" s="46" t="s">
        <v>107</v>
      </c>
      <c r="H3" s="33">
        <v>359109</v>
      </c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12.75">
      <c r="A4" s="33"/>
      <c r="B4" s="33"/>
      <c r="C4" s="33"/>
      <c r="D4" s="33"/>
      <c r="E4" s="33"/>
      <c r="F4" s="43">
        <v>2</v>
      </c>
      <c r="G4" s="46" t="s">
        <v>184</v>
      </c>
      <c r="H4" s="33">
        <v>1807</v>
      </c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12.75">
      <c r="A5" s="33"/>
      <c r="B5" s="33"/>
      <c r="C5" s="33"/>
      <c r="D5" s="33"/>
      <c r="E5" s="33"/>
      <c r="F5" s="43">
        <v>3</v>
      </c>
      <c r="G5" s="46" t="s">
        <v>201</v>
      </c>
      <c r="H5" s="33">
        <v>1296</v>
      </c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33"/>
      <c r="B6" s="33"/>
      <c r="C6" s="33"/>
      <c r="D6" s="33"/>
      <c r="E6" s="33"/>
      <c r="F6" s="43">
        <v>4</v>
      </c>
      <c r="G6" s="46" t="s">
        <v>212</v>
      </c>
      <c r="H6" s="33">
        <v>1666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25.5">
      <c r="A7" s="33"/>
      <c r="B7" s="33"/>
      <c r="C7" s="33"/>
      <c r="D7" s="33"/>
      <c r="E7" s="33"/>
      <c r="F7" s="43">
        <v>5</v>
      </c>
      <c r="G7" s="46" t="s">
        <v>19</v>
      </c>
      <c r="H7" s="33">
        <v>6649.19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7" customFormat="1" ht="12.75">
      <c r="A8" s="33"/>
      <c r="B8" s="33"/>
      <c r="C8" s="33"/>
      <c r="D8" s="33"/>
      <c r="E8" s="33"/>
      <c r="F8" s="33"/>
      <c r="G8" s="34" t="s">
        <v>9</v>
      </c>
      <c r="H8" s="33">
        <f>SUM(H3:H7)</f>
        <v>370527.19</v>
      </c>
      <c r="I8" s="33">
        <f>E3-H8</f>
        <v>-102324.77400000003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3" customFormat="1" ht="12.75">
      <c r="A9" s="12"/>
      <c r="G9" s="1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Юля</cp:lastModifiedBy>
  <cp:lastPrinted>2014-06-30T06:31:32Z</cp:lastPrinted>
  <dcterms:created xsi:type="dcterms:W3CDTF">2009-03-17T08:20:28Z</dcterms:created>
  <dcterms:modified xsi:type="dcterms:W3CDTF">2014-06-30T07:04:21Z</dcterms:modified>
  <cp:category/>
  <cp:version/>
  <cp:contentType/>
  <cp:contentStatus/>
</cp:coreProperties>
</file>